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Eesti edetabel/"/>
    </mc:Choice>
  </mc:AlternateContent>
  <xr:revisionPtr revIDLastSave="105" documentId="8_{5F71AD3D-CAF8-4DE6-B43E-07A55F9ED6C3}" xr6:coauthVersionLast="47" xr6:coauthVersionMax="47" xr10:uidLastSave="{F2EC4FE3-3450-412F-8483-F940513C2AA1}"/>
  <bookViews>
    <workbookView xWindow="-108" yWindow="-108" windowWidth="23256" windowHeight="12456" tabRatio="736" activeTab="5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externalReferences>
    <externalReference r:id="rId8"/>
  </externalReferences>
  <definedNames>
    <definedName name="_xlnm._FilterDatabase" localSheetId="6" hidden="1">Info!$AA$5:$AB$53</definedName>
    <definedName name="_xlnm._FilterDatabase" localSheetId="2" hidden="1">MP!$A$1:$K$1</definedName>
    <definedName name="_xlnm._FilterDatabase" localSheetId="0" hidden="1">MÜ!$A$1:$K$1</definedName>
    <definedName name="_xlnm._FilterDatabase" localSheetId="3" hidden="1">NP!$A$1:$K$1</definedName>
    <definedName name="_xlnm._FilterDatabase" localSheetId="1" hidden="1">NÜ!$A$1:$K$1</definedName>
    <definedName name="_xlnm._FilterDatabase" localSheetId="4" hidden="1">'SP M'!$A$1:$K$1</definedName>
    <definedName name="_xlnm._FilterDatabase" localSheetId="5" hidden="1">'SP N'!$A$1:$K$1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3" i="3" l="1"/>
  <c r="A114" i="3"/>
  <c r="A115" i="3"/>
  <c r="A116" i="3"/>
  <c r="A117" i="3"/>
  <c r="A118" i="3"/>
  <c r="A119" i="3"/>
  <c r="A120" i="3"/>
  <c r="A121" i="3"/>
  <c r="A122" i="3"/>
  <c r="A123" i="3"/>
  <c r="A124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2" i="3"/>
  <c r="K60" i="7"/>
  <c r="J60" i="7" s="1" a="1"/>
  <c r="J60" i="7" s="1"/>
  <c r="K61" i="7"/>
  <c r="J61" i="7" s="1" a="1"/>
  <c r="J61" i="7" s="1"/>
  <c r="K77" i="7"/>
  <c r="J77" i="7" s="1" a="1"/>
  <c r="J77" i="7" s="1"/>
  <c r="K64" i="5"/>
  <c r="J64" i="5" s="1" a="1"/>
  <c r="J64" i="5" s="1"/>
  <c r="K65" i="5"/>
  <c r="J65" i="5" s="1" a="1"/>
  <c r="J65" i="5" s="1"/>
  <c r="K79" i="5"/>
  <c r="J79" i="5" s="1" a="1"/>
  <c r="J79" i="5" s="1"/>
  <c r="K43" i="5"/>
  <c r="J43" i="5" s="1" a="1"/>
  <c r="J43" i="5" s="1"/>
  <c r="K52" i="9"/>
  <c r="J52" i="9" s="1" a="1"/>
  <c r="J52" i="9" s="1"/>
  <c r="K122" i="9"/>
  <c r="J122" i="9" s="1" a="1"/>
  <c r="J122" i="9" s="1"/>
  <c r="K51" i="9"/>
  <c r="J51" i="9" s="1" a="1"/>
  <c r="J51" i="9" s="1"/>
  <c r="K78" i="9"/>
  <c r="J78" i="9" s="1" a="1"/>
  <c r="J78" i="9" s="1"/>
  <c r="K121" i="9"/>
  <c r="J121" i="9" s="1" a="1"/>
  <c r="J121" i="9" s="1"/>
  <c r="K103" i="9"/>
  <c r="J103" i="9" s="1" a="1"/>
  <c r="J103" i="9" s="1"/>
  <c r="K120" i="9"/>
  <c r="J120" i="9" s="1" a="1"/>
  <c r="J120" i="9" s="1"/>
  <c r="K102" i="9"/>
  <c r="J102" i="9" s="1" a="1"/>
  <c r="J102" i="9" s="1"/>
  <c r="K119" i="9"/>
  <c r="J119" i="9" s="1" a="1"/>
  <c r="J119" i="9" s="1"/>
  <c r="K41" i="4"/>
  <c r="K78" i="4"/>
  <c r="K79" i="4"/>
  <c r="K83" i="4"/>
  <c r="K143" i="4"/>
  <c r="K84" i="4"/>
  <c r="J84" i="4" s="1" a="1"/>
  <c r="J84" i="4" s="1"/>
  <c r="J41" i="4" a="1"/>
  <c r="J41" i="4" s="1"/>
  <c r="J78" i="4" a="1"/>
  <c r="J78" i="4" s="1"/>
  <c r="J79" i="4" a="1"/>
  <c r="J79" i="4" s="1"/>
  <c r="J83" i="4" a="1"/>
  <c r="J83" i="4" s="1"/>
  <c r="J143" i="4" a="1"/>
  <c r="J143" i="4" s="1"/>
  <c r="K51" i="1"/>
  <c r="J51" i="1" s="1" a="1"/>
  <c r="J51" i="1" s="1"/>
  <c r="K39" i="1"/>
  <c r="J39" i="1" s="1" a="1"/>
  <c r="J39" i="1" s="1"/>
  <c r="K43" i="1"/>
  <c r="J43" i="1" s="1" a="1"/>
  <c r="J43" i="1" s="1"/>
  <c r="K52" i="1"/>
  <c r="J52" i="1" s="1" a="1"/>
  <c r="J52" i="1" s="1"/>
  <c r="K43" i="3"/>
  <c r="J43" i="3" s="1" a="1"/>
  <c r="J43" i="3" s="1"/>
  <c r="K70" i="3"/>
  <c r="J70" i="3" s="1" a="1"/>
  <c r="J70" i="3" s="1"/>
  <c r="K52" i="3"/>
  <c r="J52" i="3" s="1" a="1"/>
  <c r="J52" i="3" s="1"/>
  <c r="K65" i="3"/>
  <c r="J65" i="3" s="1" a="1"/>
  <c r="J65" i="3" s="1"/>
  <c r="K88" i="3"/>
  <c r="J88" i="3" s="1" a="1"/>
  <c r="J88" i="3" s="1"/>
  <c r="K93" i="3"/>
  <c r="J93" i="3" s="1" a="1"/>
  <c r="J93" i="3" s="1"/>
  <c r="K96" i="3"/>
  <c r="J96" i="3" s="1" a="1"/>
  <c r="J96" i="3" s="1"/>
  <c r="K116" i="3"/>
  <c r="J116" i="3" s="1" a="1"/>
  <c r="J116" i="3" s="1"/>
  <c r="K93" i="7" l="1"/>
  <c r="J93" i="7" s="1" a="1"/>
  <c r="J93" i="7" s="1"/>
  <c r="K29" i="4" l="1"/>
  <c r="J29" i="4" s="1" a="1"/>
  <c r="J29" i="4" s="1"/>
  <c r="K48" i="9" l="1"/>
  <c r="J48" i="9" s="1" a="1"/>
  <c r="J48" i="9" s="1"/>
  <c r="K11" i="7" l="1"/>
  <c r="J11" i="7" s="1" a="1"/>
  <c r="J11" i="7" s="1"/>
  <c r="K37" i="7"/>
  <c r="J37" i="7" s="1" a="1"/>
  <c r="J37" i="7" s="1"/>
  <c r="K53" i="7"/>
  <c r="J53" i="7" s="1" a="1"/>
  <c r="J53" i="7" s="1"/>
  <c r="K62" i="7"/>
  <c r="J62" i="7" s="1" a="1"/>
  <c r="J62" i="7" s="1"/>
  <c r="K26" i="5"/>
  <c r="J26" i="5" s="1" a="1"/>
  <c r="J26" i="5" s="1"/>
  <c r="K66" i="5"/>
  <c r="J66" i="5" s="1" a="1"/>
  <c r="J66" i="5" s="1"/>
  <c r="K72" i="9"/>
  <c r="J72" i="9" s="1" a="1"/>
  <c r="J72" i="9" s="1"/>
  <c r="K82" i="9"/>
  <c r="J82" i="9" s="1" a="1"/>
  <c r="J82" i="9" s="1"/>
  <c r="K71" i="9"/>
  <c r="J71" i="9" s="1" a="1"/>
  <c r="J71" i="9" s="1"/>
  <c r="K81" i="9"/>
  <c r="J81" i="9" s="1" a="1"/>
  <c r="J81" i="9" s="1"/>
  <c r="K91" i="9"/>
  <c r="J91" i="9" s="1" a="1"/>
  <c r="J91" i="9" s="1"/>
  <c r="K38" i="4"/>
  <c r="J38" i="4" s="1" a="1"/>
  <c r="J38" i="4" s="1"/>
  <c r="K93" i="4"/>
  <c r="J93" i="4" s="1" a="1"/>
  <c r="J93" i="4" s="1"/>
  <c r="K81" i="4"/>
  <c r="J81" i="4" s="1" a="1"/>
  <c r="J81" i="4" s="1"/>
  <c r="K94" i="4"/>
  <c r="J94" i="4" s="1" a="1"/>
  <c r="J94" i="4" s="1"/>
  <c r="K121" i="4"/>
  <c r="J121" i="4" s="1" a="1"/>
  <c r="J121" i="4" s="1"/>
  <c r="K125" i="4"/>
  <c r="J125" i="4" s="1" a="1"/>
  <c r="J125" i="4" s="1"/>
  <c r="K126" i="4"/>
  <c r="J126" i="4" s="1" a="1"/>
  <c r="J126" i="4" s="1"/>
  <c r="K37" i="1"/>
  <c r="J37" i="1" s="1" a="1"/>
  <c r="J37" i="1" s="1"/>
  <c r="K44" i="1"/>
  <c r="J44" i="1" s="1" a="1"/>
  <c r="J44" i="1" s="1"/>
  <c r="K41" i="1"/>
  <c r="J41" i="1" s="1" a="1"/>
  <c r="J41" i="1" s="1"/>
  <c r="K47" i="1"/>
  <c r="J47" i="1" s="1" a="1"/>
  <c r="J47" i="1" s="1"/>
  <c r="K61" i="3" l="1"/>
  <c r="J61" i="3" s="1" a="1"/>
  <c r="J61" i="3" s="1"/>
  <c r="K72" i="3"/>
  <c r="J72" i="3" s="1" a="1"/>
  <c r="J72" i="3" s="1"/>
  <c r="K98" i="3"/>
  <c r="J98" i="3" s="1" a="1"/>
  <c r="J98" i="3" s="1"/>
  <c r="K103" i="3"/>
  <c r="J103" i="3" s="1" a="1"/>
  <c r="J103" i="3" s="1"/>
  <c r="K117" i="3"/>
  <c r="J117" i="3" s="1" a="1"/>
  <c r="J117" i="3" s="1"/>
  <c r="K118" i="3"/>
  <c r="J118" i="3" s="1" a="1"/>
  <c r="J118" i="3" s="1"/>
  <c r="M23" i="8" l="1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K94" i="7"/>
  <c r="J94" i="7" s="1" a="1"/>
  <c r="J94" i="7" s="1"/>
  <c r="K19" i="5"/>
  <c r="J19" i="5" s="1" a="1"/>
  <c r="J19" i="5" s="1"/>
  <c r="K42" i="5" l="1"/>
  <c r="J42" i="5" s="1" a="1"/>
  <c r="J42" i="5" s="1"/>
  <c r="K54" i="5"/>
  <c r="J54" i="5" s="1" a="1"/>
  <c r="J54" i="5" s="1"/>
  <c r="K85" i="3"/>
  <c r="J85" i="3" s="1" a="1"/>
  <c r="J85" i="3" s="1"/>
  <c r="K94" i="3"/>
  <c r="J94" i="3" s="1" a="1"/>
  <c r="J94" i="3" s="1"/>
  <c r="K48" i="1"/>
  <c r="J48" i="1" s="1" a="1"/>
  <c r="J48" i="1" s="1"/>
  <c r="K105" i="4" l="1"/>
  <c r="J105" i="4" s="1" a="1"/>
  <c r="J105" i="4" s="1"/>
  <c r="K108" i="3" l="1"/>
  <c r="J108" i="3" s="1" a="1"/>
  <c r="J108" i="3" s="1"/>
  <c r="K91" i="5"/>
  <c r="J91" i="5" s="1" a="1"/>
  <c r="J91" i="5" s="1"/>
  <c r="K12" i="1"/>
  <c r="J12" i="1" s="1" a="1"/>
  <c r="J12" i="1" s="1"/>
  <c r="K42" i="7"/>
  <c r="J42" i="7" s="1" a="1"/>
  <c r="J42" i="7" s="1"/>
  <c r="K45" i="7"/>
  <c r="J45" i="7" s="1" a="1"/>
  <c r="J45" i="7" s="1"/>
  <c r="K52" i="7"/>
  <c r="J52" i="7" s="1" a="1"/>
  <c r="J52" i="7" s="1"/>
  <c r="K69" i="7"/>
  <c r="J69" i="7" s="1" a="1"/>
  <c r="J69" i="7" s="1"/>
  <c r="K97" i="7"/>
  <c r="J97" i="7" s="1" a="1"/>
  <c r="J97" i="7" s="1"/>
  <c r="K36" i="5"/>
  <c r="J36" i="5" s="1" a="1"/>
  <c r="J36" i="5" s="1"/>
  <c r="K89" i="5"/>
  <c r="J89" i="5" s="1" a="1"/>
  <c r="J89" i="5" s="1"/>
  <c r="K50" i="5"/>
  <c r="J50" i="5" s="1" a="1"/>
  <c r="J50" i="5" s="1"/>
  <c r="K74" i="5"/>
  <c r="J74" i="5" s="1" a="1"/>
  <c r="J74" i="5" s="1"/>
  <c r="K73" i="5"/>
  <c r="J73" i="5" s="1" a="1"/>
  <c r="J73" i="5" s="1"/>
  <c r="K73" i="9"/>
  <c r="J73" i="9" s="1" a="1"/>
  <c r="J73" i="9" s="1"/>
  <c r="K125" i="9"/>
  <c r="J125" i="9" s="1" a="1"/>
  <c r="J125" i="9" s="1"/>
  <c r="K58" i="4" l="1"/>
  <c r="J58" i="4" s="1" a="1"/>
  <c r="J58" i="4" s="1"/>
  <c r="K74" i="4"/>
  <c r="J74" i="4" s="1" a="1"/>
  <c r="J74" i="4" s="1"/>
  <c r="K75" i="4"/>
  <c r="J75" i="4" s="1" a="1"/>
  <c r="J75" i="4" s="1"/>
  <c r="K88" i="4"/>
  <c r="J88" i="4" s="1" a="1"/>
  <c r="J88" i="4" s="1"/>
  <c r="K89" i="4"/>
  <c r="J89" i="4" s="1" a="1"/>
  <c r="J89" i="4" s="1"/>
  <c r="K147" i="4"/>
  <c r="J147" i="4" s="1" a="1"/>
  <c r="J147" i="4" s="1"/>
  <c r="K139" i="4"/>
  <c r="J139" i="4" s="1" a="1"/>
  <c r="J139" i="4" s="1"/>
  <c r="K97" i="4"/>
  <c r="J97" i="4" s="1" a="1"/>
  <c r="J97" i="4" s="1"/>
  <c r="K108" i="4"/>
  <c r="J108" i="4" s="1" a="1"/>
  <c r="J108" i="4" s="1"/>
  <c r="K146" i="4"/>
  <c r="J146" i="4" s="1" a="1"/>
  <c r="J146" i="4" s="1"/>
  <c r="K119" i="4"/>
  <c r="J119" i="4" s="1" a="1"/>
  <c r="J119" i="4" s="1"/>
  <c r="K122" i="4"/>
  <c r="J122" i="4" s="1" a="1"/>
  <c r="J122" i="4" s="1"/>
  <c r="K23" i="1"/>
  <c r="J23" i="1" s="1" a="1"/>
  <c r="J23" i="1" s="1"/>
  <c r="K30" i="1"/>
  <c r="J30" i="1" s="1" a="1"/>
  <c r="J30" i="1" s="1"/>
  <c r="K53" i="1"/>
  <c r="J53" i="1" s="1" a="1"/>
  <c r="J53" i="1" s="1"/>
  <c r="K124" i="3" l="1"/>
  <c r="J124" i="3" s="1" a="1"/>
  <c r="J124" i="3" s="1"/>
  <c r="K73" i="3"/>
  <c r="J73" i="3" s="1" a="1"/>
  <c r="J73" i="3" s="1"/>
  <c r="K78" i="3"/>
  <c r="J78" i="3" s="1" a="1"/>
  <c r="J78" i="3" s="1"/>
  <c r="K84" i="3"/>
  <c r="J84" i="3" s="1" a="1"/>
  <c r="J84" i="3" s="1"/>
  <c r="K123" i="3"/>
  <c r="J123" i="3" s="1" a="1"/>
  <c r="J123" i="3" s="1"/>
  <c r="K121" i="3"/>
  <c r="J121" i="3" s="1" a="1"/>
  <c r="J121" i="3" s="1"/>
  <c r="K25" i="9" l="1"/>
  <c r="K2" i="9"/>
  <c r="J2" i="9" s="1" a="1"/>
  <c r="J2" i="9" s="1"/>
  <c r="K4" i="9"/>
  <c r="J4" i="9" s="1" a="1"/>
  <c r="J4" i="9" s="1"/>
  <c r="A4" i="9" s="1"/>
  <c r="K14" i="9"/>
  <c r="J14" i="9" s="1" a="1"/>
  <c r="J14" i="9" s="1"/>
  <c r="A14" i="9" s="1"/>
  <c r="K11" i="9"/>
  <c r="J11" i="9" s="1" a="1"/>
  <c r="J11" i="9" s="1"/>
  <c r="A11" i="9" s="1"/>
  <c r="K7" i="9"/>
  <c r="J7" i="9" s="1" a="1"/>
  <c r="J7" i="9" s="1"/>
  <c r="A7" i="9" s="1"/>
  <c r="K10" i="9"/>
  <c r="J10" i="9" s="1" a="1"/>
  <c r="J10" i="9" s="1"/>
  <c r="A10" i="9" s="1"/>
  <c r="K3" i="9"/>
  <c r="J3" i="9" s="1" a="1"/>
  <c r="J3" i="9" s="1"/>
  <c r="A3" i="9" s="1"/>
  <c r="K15" i="9"/>
  <c r="J15" i="9" s="1" a="1"/>
  <c r="J15" i="9" s="1"/>
  <c r="A15" i="9" s="1"/>
  <c r="K8" i="9"/>
  <c r="J8" i="9" s="1" a="1"/>
  <c r="J8" i="9" s="1"/>
  <c r="A8" i="9" s="1"/>
  <c r="K5" i="9"/>
  <c r="J5" i="9" s="1" a="1"/>
  <c r="J5" i="9" s="1"/>
  <c r="A5" i="9" s="1"/>
  <c r="K6" i="9"/>
  <c r="J6" i="9" s="1" a="1"/>
  <c r="J6" i="9" s="1"/>
  <c r="A6" i="9" s="1"/>
  <c r="K9" i="9"/>
  <c r="J9" i="9" s="1" a="1"/>
  <c r="J9" i="9" s="1"/>
  <c r="A9" i="9" s="1"/>
  <c r="K20" i="9"/>
  <c r="J20" i="9" s="1" a="1"/>
  <c r="J20" i="9" s="1"/>
  <c r="A20" i="9" s="1"/>
  <c r="K21" i="9"/>
  <c r="J21" i="9" s="1" a="1"/>
  <c r="J21" i="9" s="1"/>
  <c r="A21" i="9" s="1"/>
  <c r="K16" i="9"/>
  <c r="J16" i="9" s="1" a="1"/>
  <c r="J16" i="9" s="1"/>
  <c r="A16" i="9" s="1"/>
  <c r="K106" i="9"/>
  <c r="J106" i="9" s="1" a="1"/>
  <c r="J106" i="9" s="1"/>
  <c r="A106" i="9" s="1"/>
  <c r="K28" i="9"/>
  <c r="J28" i="9" s="1" a="1"/>
  <c r="J28" i="9" s="1"/>
  <c r="A28" i="9" s="1"/>
  <c r="K27" i="9"/>
  <c r="J27" i="9" s="1" a="1"/>
  <c r="J27" i="9" s="1"/>
  <c r="A27" i="9" s="1"/>
  <c r="K17" i="9"/>
  <c r="J17" i="9" s="1" a="1"/>
  <c r="J17" i="9" s="1"/>
  <c r="A17" i="9" s="1"/>
  <c r="K29" i="9"/>
  <c r="J29" i="9" s="1" a="1"/>
  <c r="J29" i="9" s="1"/>
  <c r="A29" i="9" s="1"/>
  <c r="K30" i="9"/>
  <c r="J30" i="9" s="1" a="1"/>
  <c r="J30" i="9" s="1"/>
  <c r="A30" i="9" s="1"/>
  <c r="K36" i="9"/>
  <c r="J36" i="9" s="1" a="1"/>
  <c r="J36" i="9" s="1"/>
  <c r="A36" i="9" s="1"/>
  <c r="K43" i="9"/>
  <c r="J43" i="9" s="1" a="1"/>
  <c r="J43" i="9" s="1"/>
  <c r="A43" i="9" s="1"/>
  <c r="K123" i="9"/>
  <c r="J123" i="9" s="1" a="1"/>
  <c r="J123" i="9" s="1"/>
  <c r="A123" i="9" s="1"/>
  <c r="K126" i="9"/>
  <c r="J126" i="9" s="1" a="1"/>
  <c r="J126" i="9" s="1"/>
  <c r="A126" i="9" s="1"/>
  <c r="K105" i="9"/>
  <c r="J105" i="9" s="1" a="1"/>
  <c r="J105" i="9" s="1"/>
  <c r="A105" i="9" s="1"/>
  <c r="K107" i="9"/>
  <c r="J107" i="9" s="1" a="1"/>
  <c r="J107" i="9" s="1"/>
  <c r="A107" i="9" s="1"/>
  <c r="K47" i="9"/>
  <c r="J47" i="9" s="1" a="1"/>
  <c r="J47" i="9" s="1"/>
  <c r="A47" i="9" s="1"/>
  <c r="K45" i="9"/>
  <c r="J45" i="9" s="1" a="1"/>
  <c r="J45" i="9" s="1"/>
  <c r="A45" i="9" s="1"/>
  <c r="K46" i="9"/>
  <c r="J46" i="9" s="1" a="1"/>
  <c r="J46" i="9" s="1"/>
  <c r="A46" i="9" s="1"/>
  <c r="K13" i="9"/>
  <c r="J13" i="9" s="1" a="1"/>
  <c r="J13" i="9" s="1"/>
  <c r="A13" i="9" s="1"/>
  <c r="K59" i="9"/>
  <c r="J59" i="9" s="1" a="1"/>
  <c r="J59" i="9" s="1"/>
  <c r="A59" i="9" s="1"/>
  <c r="K32" i="9"/>
  <c r="J32" i="9" s="1" a="1"/>
  <c r="J32" i="9" s="1"/>
  <c r="A32" i="9" s="1"/>
  <c r="K12" i="9"/>
  <c r="J12" i="9" s="1" a="1"/>
  <c r="J12" i="9" s="1"/>
  <c r="A12" i="9" s="1"/>
  <c r="K24" i="9"/>
  <c r="J24" i="9" s="1" a="1"/>
  <c r="J24" i="9" s="1"/>
  <c r="A24" i="9" s="1"/>
  <c r="K26" i="9"/>
  <c r="J26" i="9" s="1" a="1"/>
  <c r="J26" i="9" s="1"/>
  <c r="A26" i="9" s="1"/>
  <c r="K110" i="9"/>
  <c r="J110" i="9" s="1" a="1"/>
  <c r="J110" i="9" s="1"/>
  <c r="A110" i="9" s="1"/>
  <c r="K114" i="9"/>
  <c r="J114" i="9" s="1" a="1"/>
  <c r="J114" i="9" s="1"/>
  <c r="A114" i="9" s="1"/>
  <c r="K37" i="9"/>
  <c r="J37" i="9" s="1" a="1"/>
  <c r="J37" i="9" s="1"/>
  <c r="A37" i="9" s="1"/>
  <c r="K23" i="9"/>
  <c r="J23" i="9" s="1" a="1"/>
  <c r="J23" i="9" s="1"/>
  <c r="A23" i="9" s="1"/>
  <c r="K41" i="9"/>
  <c r="J41" i="9" s="1" a="1"/>
  <c r="J41" i="9" s="1"/>
  <c r="A41" i="9" s="1"/>
  <c r="K33" i="9"/>
  <c r="J33" i="9" s="1" a="1"/>
  <c r="J33" i="9" s="1"/>
  <c r="A33" i="9" s="1"/>
  <c r="K42" i="9"/>
  <c r="J42" i="9" s="1" a="1"/>
  <c r="J42" i="9" s="1"/>
  <c r="A42" i="9" s="1"/>
  <c r="K31" i="9"/>
  <c r="J31" i="9" s="1" a="1"/>
  <c r="J31" i="9" s="1"/>
  <c r="A31" i="9" s="1"/>
  <c r="K65" i="9"/>
  <c r="J65" i="9" s="1" a="1"/>
  <c r="J65" i="9" s="1"/>
  <c r="A65" i="9" s="1"/>
  <c r="K18" i="9"/>
  <c r="J18" i="9" s="1" a="1"/>
  <c r="J18" i="9" s="1"/>
  <c r="A18" i="9" s="1"/>
  <c r="K40" i="9"/>
  <c r="J40" i="9" s="1" a="1"/>
  <c r="J40" i="9" s="1"/>
  <c r="A40" i="9" s="1"/>
  <c r="K64" i="9"/>
  <c r="J64" i="9" s="1" a="1"/>
  <c r="J64" i="9" s="1"/>
  <c r="A64" i="9" s="1"/>
  <c r="K53" i="9"/>
  <c r="J53" i="9" s="1" a="1"/>
  <c r="J53" i="9" s="1"/>
  <c r="A53" i="9" s="1"/>
  <c r="K19" i="9"/>
  <c r="J19" i="9" s="1" a="1"/>
  <c r="J19" i="9" s="1"/>
  <c r="A19" i="9" s="1"/>
  <c r="K22" i="9"/>
  <c r="J22" i="9" s="1" a="1"/>
  <c r="J22" i="9" s="1"/>
  <c r="A22" i="9" s="1"/>
  <c r="K35" i="9"/>
  <c r="J35" i="9" s="1" a="1"/>
  <c r="J35" i="9" s="1"/>
  <c r="A35" i="9" s="1"/>
  <c r="K62" i="9"/>
  <c r="J62" i="9" s="1" a="1"/>
  <c r="J62" i="9" s="1"/>
  <c r="A62" i="9" s="1"/>
  <c r="K63" i="9"/>
  <c r="J63" i="9" s="1" a="1"/>
  <c r="J63" i="9" s="1"/>
  <c r="A63" i="9" s="1"/>
  <c r="K44" i="9"/>
  <c r="J44" i="9" s="1" a="1"/>
  <c r="J44" i="9" s="1"/>
  <c r="A44" i="9" s="1"/>
  <c r="K38" i="9"/>
  <c r="J38" i="9" s="1" a="1"/>
  <c r="J38" i="9" s="1"/>
  <c r="A38" i="9" s="1"/>
  <c r="K49" i="9"/>
  <c r="J49" i="9" s="1" a="1"/>
  <c r="J49" i="9" s="1"/>
  <c r="A49" i="9" s="1"/>
  <c r="K79" i="9"/>
  <c r="J79" i="9" s="1" a="1"/>
  <c r="J79" i="9" s="1"/>
  <c r="A79" i="9" s="1"/>
  <c r="K56" i="9"/>
  <c r="J56" i="9" s="1" a="1"/>
  <c r="J56" i="9" s="1"/>
  <c r="A56" i="9" s="1"/>
  <c r="K108" i="9"/>
  <c r="J108" i="9" s="1" a="1"/>
  <c r="J108" i="9" s="1"/>
  <c r="A108" i="9" s="1"/>
  <c r="K98" i="9"/>
  <c r="J98" i="9" s="1" a="1"/>
  <c r="J98" i="9" s="1"/>
  <c r="A98" i="9" s="1"/>
  <c r="K97" i="9"/>
  <c r="J97" i="9" s="1" a="1"/>
  <c r="J97" i="9" s="1"/>
  <c r="A97" i="9" s="1"/>
  <c r="K85" i="9"/>
  <c r="J85" i="9" s="1" a="1"/>
  <c r="J85" i="9" s="1"/>
  <c r="A85" i="9" s="1"/>
  <c r="K68" i="9"/>
  <c r="J68" i="9" s="1" a="1"/>
  <c r="J68" i="9" s="1"/>
  <c r="A68" i="9" s="1"/>
  <c r="K109" i="9"/>
  <c r="J109" i="9" s="1" a="1"/>
  <c r="J109" i="9" s="1"/>
  <c r="A109" i="9" s="1"/>
  <c r="K83" i="9"/>
  <c r="J83" i="9" s="1" a="1"/>
  <c r="J83" i="9" s="1"/>
  <c r="A83" i="9" s="1"/>
  <c r="K104" i="9"/>
  <c r="J104" i="9" s="1" a="1"/>
  <c r="J104" i="9" s="1"/>
  <c r="A104" i="9" s="1"/>
  <c r="K86" i="9"/>
  <c r="J86" i="9" s="1" a="1"/>
  <c r="J86" i="9" s="1"/>
  <c r="A86" i="9" s="1"/>
  <c r="K95" i="9"/>
  <c r="J95" i="9" s="1" a="1"/>
  <c r="J95" i="9" s="1"/>
  <c r="A95" i="9" s="1"/>
  <c r="K54" i="9"/>
  <c r="J54" i="9" s="1" a="1"/>
  <c r="J54" i="9" s="1"/>
  <c r="A54" i="9" s="1"/>
  <c r="K92" i="9"/>
  <c r="J92" i="9" s="1" a="1"/>
  <c r="J92" i="9" s="1"/>
  <c r="A92" i="9" s="1"/>
  <c r="K93" i="9"/>
  <c r="J93" i="9" s="1" a="1"/>
  <c r="J93" i="9" s="1"/>
  <c r="A93" i="9" s="1"/>
  <c r="K118" i="9"/>
  <c r="J118" i="9" s="1" a="1"/>
  <c r="J118" i="9" s="1"/>
  <c r="A118" i="9" s="1"/>
  <c r="K94" i="9"/>
  <c r="J94" i="9" s="1" a="1"/>
  <c r="J94" i="9" s="1"/>
  <c r="A94" i="9" s="1"/>
  <c r="K84" i="9"/>
  <c r="J84" i="9" s="1" a="1"/>
  <c r="J84" i="9" s="1"/>
  <c r="A84" i="9" s="1"/>
  <c r="K99" i="9"/>
  <c r="J99" i="9" s="1" a="1"/>
  <c r="J99" i="9" s="1"/>
  <c r="A99" i="9" s="1"/>
  <c r="K100" i="9"/>
  <c r="J100" i="9" s="1" a="1"/>
  <c r="J100" i="9" s="1"/>
  <c r="A100" i="9" s="1"/>
  <c r="K69" i="9"/>
  <c r="J69" i="9" s="1" a="1"/>
  <c r="J69" i="9" s="1"/>
  <c r="A69" i="9" s="1"/>
  <c r="K66" i="9"/>
  <c r="J66" i="9" s="1" a="1"/>
  <c r="J66" i="9" s="1"/>
  <c r="A66" i="9" s="1"/>
  <c r="K67" i="9"/>
  <c r="J67" i="9" s="1" a="1"/>
  <c r="J67" i="9" s="1"/>
  <c r="A67" i="9" s="1"/>
  <c r="K60" i="9"/>
  <c r="J60" i="9" s="1" a="1"/>
  <c r="J60" i="9" s="1"/>
  <c r="A60" i="9" s="1"/>
  <c r="K89" i="9"/>
  <c r="J89" i="9" s="1" a="1"/>
  <c r="J89" i="9" s="1"/>
  <c r="A89" i="9" s="1"/>
  <c r="K111" i="9"/>
  <c r="J111" i="9" s="1" a="1"/>
  <c r="J111" i="9" s="1"/>
  <c r="A111" i="9" s="1"/>
  <c r="K112" i="9"/>
  <c r="J112" i="9" s="1" a="1"/>
  <c r="J112" i="9" s="1"/>
  <c r="A112" i="9" s="1"/>
  <c r="K101" i="9"/>
  <c r="J101" i="9" s="1" a="1"/>
  <c r="J101" i="9" s="1"/>
  <c r="A101" i="9" s="1"/>
  <c r="K77" i="9"/>
  <c r="J77" i="9" s="1" a="1"/>
  <c r="J77" i="9" s="1"/>
  <c r="A77" i="9" s="1"/>
  <c r="K74" i="9"/>
  <c r="J74" i="9" s="1" a="1"/>
  <c r="J74" i="9" s="1"/>
  <c r="A74" i="9" s="1"/>
  <c r="K87" i="9"/>
  <c r="J87" i="9" s="1" a="1"/>
  <c r="J87" i="9" s="1"/>
  <c r="A87" i="9" s="1"/>
  <c r="K88" i="9"/>
  <c r="J88" i="9" s="1" a="1"/>
  <c r="J88" i="9" s="1"/>
  <c r="A88" i="9" s="1"/>
  <c r="K113" i="9"/>
  <c r="J113" i="9" s="1" a="1"/>
  <c r="J113" i="9" s="1"/>
  <c r="A113" i="9" s="1"/>
  <c r="K70" i="9"/>
  <c r="J70" i="9" s="1" a="1"/>
  <c r="J70" i="9" s="1"/>
  <c r="A70" i="9" s="1"/>
  <c r="K80" i="9"/>
  <c r="J80" i="9" s="1" a="1"/>
  <c r="J80" i="9" s="1"/>
  <c r="A80" i="9" s="1"/>
  <c r="K115" i="9"/>
  <c r="J115" i="9" s="1" a="1"/>
  <c r="J115" i="9" s="1"/>
  <c r="A115" i="9" s="1"/>
  <c r="K75" i="9"/>
  <c r="J75" i="9" s="1" a="1"/>
  <c r="J75" i="9" s="1"/>
  <c r="A75" i="9" s="1"/>
  <c r="K61" i="9"/>
  <c r="J61" i="9" s="1" a="1"/>
  <c r="J61" i="9" s="1"/>
  <c r="A61" i="9" s="1"/>
  <c r="K39" i="9"/>
  <c r="J39" i="9" s="1" a="1"/>
  <c r="J39" i="9" s="1"/>
  <c r="A39" i="9" s="1"/>
  <c r="K55" i="9"/>
  <c r="J55" i="9" s="1" a="1"/>
  <c r="J55" i="9" s="1"/>
  <c r="A55" i="9" s="1"/>
  <c r="K96" i="9"/>
  <c r="J96" i="9" s="1" a="1"/>
  <c r="J96" i="9" s="1"/>
  <c r="A96" i="9" s="1"/>
  <c r="K116" i="9"/>
  <c r="J116" i="9" s="1" a="1"/>
  <c r="J116" i="9" s="1"/>
  <c r="A116" i="9" s="1"/>
  <c r="K117" i="9"/>
  <c r="J117" i="9" s="1" a="1"/>
  <c r="J117" i="9" s="1"/>
  <c r="A117" i="9" s="1"/>
  <c r="K90" i="9"/>
  <c r="J90" i="9" s="1" a="1"/>
  <c r="J90" i="9" s="1"/>
  <c r="A90" i="9" s="1"/>
  <c r="K76" i="9"/>
  <c r="J76" i="9" s="1" a="1"/>
  <c r="J76" i="9" s="1"/>
  <c r="A76" i="9" s="1"/>
  <c r="K57" i="9"/>
  <c r="J57" i="9" s="1" a="1"/>
  <c r="J57" i="9" s="1"/>
  <c r="A57" i="9" s="1"/>
  <c r="K58" i="9"/>
  <c r="J58" i="9" s="1" a="1"/>
  <c r="J58" i="9" s="1"/>
  <c r="A58" i="9" s="1"/>
  <c r="K34" i="9"/>
  <c r="J34" i="9" s="1" a="1"/>
  <c r="J34" i="9" s="1"/>
  <c r="A34" i="9" s="1"/>
  <c r="K124" i="9"/>
  <c r="J124" i="9" s="1" a="1"/>
  <c r="J124" i="9" s="1"/>
  <c r="A124" i="9" s="1"/>
  <c r="K50" i="9"/>
  <c r="J50" i="9" s="1" a="1"/>
  <c r="J50" i="9" s="1"/>
  <c r="A50" i="9" s="1"/>
  <c r="K127" i="9"/>
  <c r="J127" i="9" s="1" a="1"/>
  <c r="J127" i="9" s="1"/>
  <c r="A127" i="9" s="1"/>
  <c r="J25" i="9" a="1"/>
  <c r="J25" i="9" s="1"/>
  <c r="A25" i="9" s="1"/>
  <c r="K43" i="7"/>
  <c r="J43" i="7" s="1" a="1"/>
  <c r="J43" i="7" s="1"/>
  <c r="A43" i="7" s="1"/>
  <c r="K47" i="7"/>
  <c r="J47" i="7" s="1" a="1"/>
  <c r="J47" i="7" s="1"/>
  <c r="A47" i="7" s="1"/>
  <c r="K73" i="7"/>
  <c r="J73" i="7" s="1" a="1"/>
  <c r="J73" i="7" s="1"/>
  <c r="A73" i="7" s="1"/>
  <c r="K44" i="7"/>
  <c r="J44" i="7" s="1" a="1"/>
  <c r="J44" i="7" s="1"/>
  <c r="A44" i="7" s="1"/>
  <c r="K68" i="7"/>
  <c r="J68" i="7" s="1" a="1"/>
  <c r="J68" i="7" s="1"/>
  <c r="A68" i="7" s="1"/>
  <c r="K87" i="7"/>
  <c r="J87" i="7" s="1" a="1"/>
  <c r="J87" i="7" s="1"/>
  <c r="A87" i="7" s="1"/>
  <c r="K46" i="7"/>
  <c r="J46" i="7" s="1" a="1"/>
  <c r="J46" i="7" s="1"/>
  <c r="A46" i="7" s="1"/>
  <c r="K64" i="7"/>
  <c r="J64" i="7" s="1" a="1"/>
  <c r="J64" i="7" s="1"/>
  <c r="A64" i="7" s="1"/>
  <c r="K78" i="7"/>
  <c r="J78" i="7" s="1" a="1"/>
  <c r="J78" i="7" s="1"/>
  <c r="A78" i="7" s="1"/>
  <c r="K65" i="7"/>
  <c r="J65" i="7" s="1" a="1"/>
  <c r="J65" i="7" s="1"/>
  <c r="A65" i="7" s="1"/>
  <c r="K82" i="7"/>
  <c r="J82" i="7" s="1" a="1"/>
  <c r="J82" i="7" s="1"/>
  <c r="A82" i="7" s="1"/>
  <c r="K10" i="7"/>
  <c r="J10" i="7" s="1" a="1"/>
  <c r="J10" i="7" s="1"/>
  <c r="A10" i="7" s="1"/>
  <c r="K5" i="7"/>
  <c r="J5" i="7" s="1" a="1"/>
  <c r="J5" i="7" s="1"/>
  <c r="A5" i="7" s="1"/>
  <c r="K18" i="7"/>
  <c r="J18" i="7" s="1" a="1"/>
  <c r="J18" i="7" s="1"/>
  <c r="A18" i="7" s="1"/>
  <c r="K9" i="7"/>
  <c r="J9" i="7" s="1" a="1"/>
  <c r="J9" i="7" s="1"/>
  <c r="A9" i="7" s="1"/>
  <c r="K2" i="7"/>
  <c r="J2" i="7" s="1" a="1"/>
  <c r="J2" i="7" s="1"/>
  <c r="K8" i="7"/>
  <c r="J8" i="7" s="1" a="1"/>
  <c r="J8" i="7" s="1"/>
  <c r="A8" i="7" s="1"/>
  <c r="K4" i="7"/>
  <c r="J4" i="7" s="1" a="1"/>
  <c r="J4" i="7" s="1"/>
  <c r="A4" i="7" s="1"/>
  <c r="K3" i="7"/>
  <c r="J3" i="7" s="1" a="1"/>
  <c r="J3" i="7" s="1"/>
  <c r="A3" i="7" s="1"/>
  <c r="K6" i="7"/>
  <c r="J6" i="7" s="1" a="1"/>
  <c r="J6" i="7" s="1"/>
  <c r="A6" i="7" s="1"/>
  <c r="K19" i="7"/>
  <c r="J19" i="7" s="1" a="1"/>
  <c r="J19" i="7" s="1"/>
  <c r="A19" i="7" s="1"/>
  <c r="K14" i="7"/>
  <c r="J14" i="7" s="1" a="1"/>
  <c r="J14" i="7" s="1"/>
  <c r="A14" i="7" s="1"/>
  <c r="K25" i="7"/>
  <c r="J25" i="7" s="1" a="1"/>
  <c r="J25" i="7" s="1"/>
  <c r="A25" i="7" s="1"/>
  <c r="K38" i="7"/>
  <c r="J38" i="7" s="1" a="1"/>
  <c r="J38" i="7" s="1"/>
  <c r="A38" i="7" s="1"/>
  <c r="K12" i="7"/>
  <c r="J12" i="7" s="1" a="1"/>
  <c r="J12" i="7" s="1"/>
  <c r="A12" i="7" s="1"/>
  <c r="K13" i="7"/>
  <c r="J13" i="7" s="1" a="1"/>
  <c r="J13" i="7" s="1"/>
  <c r="A13" i="7" s="1"/>
  <c r="K7" i="7"/>
  <c r="J7" i="7" s="1" a="1"/>
  <c r="J7" i="7" s="1"/>
  <c r="A7" i="7" s="1"/>
  <c r="K21" i="7"/>
  <c r="J21" i="7" s="1" a="1"/>
  <c r="J21" i="7" s="1"/>
  <c r="A21" i="7" s="1"/>
  <c r="K86" i="7"/>
  <c r="J86" i="7" s="1" a="1"/>
  <c r="J86" i="7" s="1"/>
  <c r="A86" i="7" s="1"/>
  <c r="K40" i="7"/>
  <c r="J40" i="7" s="1" a="1"/>
  <c r="J40" i="7" s="1"/>
  <c r="A40" i="7" s="1"/>
  <c r="K35" i="7"/>
  <c r="J35" i="7" s="1" a="1"/>
  <c r="J35" i="7" s="1"/>
  <c r="A35" i="7" s="1"/>
  <c r="K67" i="7"/>
  <c r="J67" i="7" s="1" a="1"/>
  <c r="J67" i="7" s="1"/>
  <c r="A67" i="7" s="1"/>
  <c r="K15" i="7"/>
  <c r="J15" i="7" s="1" a="1"/>
  <c r="J15" i="7" s="1"/>
  <c r="A15" i="7" s="1"/>
  <c r="K24" i="7"/>
  <c r="J24" i="7" s="1" a="1"/>
  <c r="J24" i="7" s="1"/>
  <c r="A24" i="7" s="1"/>
  <c r="K48" i="7"/>
  <c r="J48" i="7" s="1" a="1"/>
  <c r="J48" i="7" s="1"/>
  <c r="A48" i="7" s="1"/>
  <c r="K34" i="7"/>
  <c r="J34" i="7" s="1" a="1"/>
  <c r="J34" i="7" s="1"/>
  <c r="A34" i="7" s="1"/>
  <c r="K49" i="7"/>
  <c r="J49" i="7" s="1" a="1"/>
  <c r="J49" i="7" s="1"/>
  <c r="A49" i="7" s="1"/>
  <c r="K27" i="7"/>
  <c r="J27" i="7" s="1" a="1"/>
  <c r="J27" i="7" s="1"/>
  <c r="A27" i="7" s="1"/>
  <c r="K17" i="7"/>
  <c r="J17" i="7" s="1" a="1"/>
  <c r="J17" i="7" s="1"/>
  <c r="A17" i="7" s="1"/>
  <c r="K95" i="7"/>
  <c r="J95" i="7" s="1" a="1"/>
  <c r="J95" i="7" s="1"/>
  <c r="A95" i="7" s="1"/>
  <c r="K20" i="7"/>
  <c r="J20" i="7" s="1" a="1"/>
  <c r="J20" i="7" s="1"/>
  <c r="A20" i="7" s="1"/>
  <c r="K33" i="7"/>
  <c r="J33" i="7" s="1" a="1"/>
  <c r="J33" i="7" s="1"/>
  <c r="A33" i="7" s="1"/>
  <c r="K31" i="7"/>
  <c r="J31" i="7" s="1" a="1"/>
  <c r="J31" i="7" s="1"/>
  <c r="A31" i="7" s="1"/>
  <c r="K39" i="7"/>
  <c r="J39" i="7" s="1" a="1"/>
  <c r="J39" i="7" s="1"/>
  <c r="A39" i="7" s="1"/>
  <c r="K16" i="7"/>
  <c r="J16" i="7" s="1" a="1"/>
  <c r="J16" i="7" s="1"/>
  <c r="A16" i="7" s="1"/>
  <c r="K51" i="7"/>
  <c r="J51" i="7" s="1" a="1"/>
  <c r="J51" i="7" s="1"/>
  <c r="A51" i="7" s="1"/>
  <c r="K22" i="7"/>
  <c r="J22" i="7" s="1" a="1"/>
  <c r="J22" i="7" s="1"/>
  <c r="A22" i="7" s="1"/>
  <c r="K26" i="7"/>
  <c r="J26" i="7" s="1" a="1"/>
  <c r="J26" i="7" s="1"/>
  <c r="A26" i="7" s="1"/>
  <c r="K63" i="7"/>
  <c r="J63" i="7" s="1" a="1"/>
  <c r="J63" i="7" s="1"/>
  <c r="A63" i="7" s="1"/>
  <c r="K66" i="7"/>
  <c r="J66" i="7" s="1" a="1"/>
  <c r="J66" i="7" s="1"/>
  <c r="A66" i="7" s="1"/>
  <c r="K32" i="7"/>
  <c r="J32" i="7" s="1" a="1"/>
  <c r="J32" i="7" s="1"/>
  <c r="A32" i="7" s="1"/>
  <c r="K76" i="7"/>
  <c r="J76" i="7" s="1" a="1"/>
  <c r="J76" i="7" s="1"/>
  <c r="A76" i="7" s="1"/>
  <c r="K75" i="7"/>
  <c r="J75" i="7" s="1" a="1"/>
  <c r="J75" i="7" s="1"/>
  <c r="A75" i="7" s="1"/>
  <c r="K55" i="7"/>
  <c r="J55" i="7" s="1" a="1"/>
  <c r="J55" i="7" s="1"/>
  <c r="A55" i="7" s="1"/>
  <c r="K83" i="7"/>
  <c r="J83" i="7" s="1" a="1"/>
  <c r="J83" i="7" s="1"/>
  <c r="A83" i="7" s="1"/>
  <c r="K70" i="7"/>
  <c r="J70" i="7" s="1" a="1"/>
  <c r="J70" i="7" s="1"/>
  <c r="A70" i="7" s="1"/>
  <c r="K71" i="7"/>
  <c r="J71" i="7" s="1" a="1"/>
  <c r="J71" i="7" s="1"/>
  <c r="A71" i="7" s="1"/>
  <c r="K54" i="7"/>
  <c r="J54" i="7" s="1" a="1"/>
  <c r="J54" i="7" s="1"/>
  <c r="A54" i="7" s="1"/>
  <c r="K50" i="7"/>
  <c r="J50" i="7" s="1" a="1"/>
  <c r="J50" i="7" s="1"/>
  <c r="A50" i="7" s="1"/>
  <c r="K58" i="7"/>
  <c r="J58" i="7" s="1" a="1"/>
  <c r="J58" i="7" s="1"/>
  <c r="A58" i="7" s="1"/>
  <c r="K41" i="7"/>
  <c r="J41" i="7" s="1" a="1"/>
  <c r="J41" i="7" s="1"/>
  <c r="A41" i="7" s="1"/>
  <c r="K80" i="7"/>
  <c r="J80" i="7" s="1" a="1"/>
  <c r="J80" i="7" s="1"/>
  <c r="A80" i="7" s="1"/>
  <c r="K85" i="7"/>
  <c r="J85" i="7" s="1" a="1"/>
  <c r="J85" i="7" s="1"/>
  <c r="A85" i="7" s="1"/>
  <c r="K56" i="7"/>
  <c r="J56" i="7" s="1" a="1"/>
  <c r="J56" i="7" s="1"/>
  <c r="A56" i="7" s="1"/>
  <c r="K23" i="7"/>
  <c r="J23" i="7" s="1" a="1"/>
  <c r="J23" i="7" s="1"/>
  <c r="A23" i="7" s="1"/>
  <c r="K89" i="7"/>
  <c r="J89" i="7" s="1" a="1"/>
  <c r="J89" i="7" s="1"/>
  <c r="A89" i="7" s="1"/>
  <c r="K91" i="7"/>
  <c r="J91" i="7" s="1" a="1"/>
  <c r="J91" i="7" s="1"/>
  <c r="A91" i="7" s="1"/>
  <c r="K90" i="7"/>
  <c r="J90" i="7" s="1" a="1"/>
  <c r="J90" i="7" s="1"/>
  <c r="A90" i="7" s="1"/>
  <c r="K72" i="7"/>
  <c r="J72" i="7" s="1" a="1"/>
  <c r="J72" i="7" s="1"/>
  <c r="A72" i="7" s="1"/>
  <c r="K57" i="7"/>
  <c r="J57" i="7" s="1" a="1"/>
  <c r="J57" i="7" s="1"/>
  <c r="A57" i="7" s="1"/>
  <c r="K74" i="7"/>
  <c r="J74" i="7" s="1" a="1"/>
  <c r="J74" i="7" s="1"/>
  <c r="A74" i="7" s="1"/>
  <c r="K59" i="7"/>
  <c r="J59" i="7" s="1" a="1"/>
  <c r="J59" i="7" s="1"/>
  <c r="A59" i="7" s="1"/>
  <c r="K88" i="7"/>
  <c r="J88" i="7" s="1" a="1"/>
  <c r="J88" i="7" s="1"/>
  <c r="A88" i="7" s="1"/>
  <c r="K30" i="7"/>
  <c r="J30" i="7" s="1" a="1"/>
  <c r="J30" i="7" s="1"/>
  <c r="A30" i="7" s="1"/>
  <c r="K81" i="7"/>
  <c r="J81" i="7" s="1" a="1"/>
  <c r="J81" i="7" s="1"/>
  <c r="A81" i="7" s="1"/>
  <c r="K92" i="7"/>
  <c r="J92" i="7" s="1" a="1"/>
  <c r="J92" i="7" s="1"/>
  <c r="A92" i="7" s="1"/>
  <c r="K79" i="7"/>
  <c r="J79" i="7" s="1" a="1"/>
  <c r="J79" i="7" s="1"/>
  <c r="A79" i="7" s="1"/>
  <c r="K29" i="7"/>
  <c r="J29" i="7" s="1" a="1"/>
  <c r="J29" i="7" s="1"/>
  <c r="A29" i="7" s="1"/>
  <c r="K98" i="7"/>
  <c r="J98" i="7" s="1" a="1"/>
  <c r="J98" i="7" s="1"/>
  <c r="A98" i="7" s="1"/>
  <c r="K84" i="7"/>
  <c r="J84" i="7" s="1" a="1"/>
  <c r="J84" i="7" s="1"/>
  <c r="A84" i="7" s="1"/>
  <c r="K96" i="7"/>
  <c r="J96" i="7" s="1" a="1"/>
  <c r="J96" i="7" s="1"/>
  <c r="A96" i="7" s="1"/>
  <c r="K36" i="7"/>
  <c r="J36" i="7" s="1" a="1"/>
  <c r="J36" i="7" s="1"/>
  <c r="A36" i="7" s="1"/>
  <c r="K28" i="7"/>
  <c r="J28" i="7" s="1" a="1"/>
  <c r="J28" i="7" s="1"/>
  <c r="A28" i="7" s="1"/>
  <c r="K93" i="5"/>
  <c r="J93" i="5" s="1" a="1"/>
  <c r="J93" i="5" s="1"/>
  <c r="A93" i="5" s="1"/>
  <c r="K49" i="5"/>
  <c r="J49" i="5" s="1" a="1"/>
  <c r="J49" i="5" s="1"/>
  <c r="A49" i="5" s="1"/>
  <c r="K76" i="5"/>
  <c r="J76" i="5" s="1" a="1"/>
  <c r="J76" i="5" s="1"/>
  <c r="A76" i="5" s="1"/>
  <c r="K53" i="5"/>
  <c r="J53" i="5" s="1" a="1"/>
  <c r="J53" i="5" s="1"/>
  <c r="A53" i="5" s="1"/>
  <c r="K46" i="5"/>
  <c r="J46" i="5" s="1" a="1"/>
  <c r="J46" i="5" s="1"/>
  <c r="A46" i="5" s="1"/>
  <c r="K71" i="5"/>
  <c r="J71" i="5" s="1" a="1"/>
  <c r="J71" i="5" s="1"/>
  <c r="A71" i="5" s="1"/>
  <c r="K58" i="5"/>
  <c r="J58" i="5" s="1" a="1"/>
  <c r="J58" i="5" s="1"/>
  <c r="A58" i="5" s="1"/>
  <c r="K59" i="5"/>
  <c r="J59" i="5" s="1" a="1"/>
  <c r="J59" i="5" s="1"/>
  <c r="A59" i="5" s="1"/>
  <c r="K68" i="5"/>
  <c r="J68" i="5" s="1" a="1"/>
  <c r="J68" i="5" s="1"/>
  <c r="A68" i="5" s="1"/>
  <c r="K95" i="5"/>
  <c r="J95" i="5" s="1" a="1"/>
  <c r="J95" i="5" s="1"/>
  <c r="A95" i="5" s="1"/>
  <c r="K96" i="5"/>
  <c r="J96" i="5" s="1" a="1"/>
  <c r="J96" i="5" s="1"/>
  <c r="A96" i="5" s="1"/>
  <c r="K83" i="5"/>
  <c r="J83" i="5" s="1" a="1"/>
  <c r="J83" i="5" s="1"/>
  <c r="A83" i="5" s="1"/>
  <c r="K86" i="5"/>
  <c r="J86" i="5" s="1" a="1"/>
  <c r="J86" i="5" s="1"/>
  <c r="A86" i="5" s="1"/>
  <c r="K69" i="5"/>
  <c r="J69" i="5" s="1" a="1"/>
  <c r="J69" i="5" s="1"/>
  <c r="A69" i="5" s="1"/>
  <c r="K6" i="5"/>
  <c r="J6" i="5" s="1" a="1"/>
  <c r="J6" i="5" s="1"/>
  <c r="A6" i="5" s="1"/>
  <c r="K14" i="5"/>
  <c r="J14" i="5" s="1" a="1"/>
  <c r="J14" i="5" s="1"/>
  <c r="A14" i="5" s="1"/>
  <c r="K11" i="5"/>
  <c r="J11" i="5" s="1" a="1"/>
  <c r="J11" i="5" s="1"/>
  <c r="A11" i="5" s="1"/>
  <c r="K5" i="5"/>
  <c r="J5" i="5" s="1" a="1"/>
  <c r="J5" i="5" s="1"/>
  <c r="A5" i="5" s="1"/>
  <c r="K90" i="5"/>
  <c r="J90" i="5" s="1" a="1"/>
  <c r="J90" i="5" s="1"/>
  <c r="A90" i="5" s="1"/>
  <c r="K3" i="5"/>
  <c r="J3" i="5" s="1" a="1"/>
  <c r="J3" i="5" s="1"/>
  <c r="A3" i="5" s="1"/>
  <c r="K2" i="5"/>
  <c r="J2" i="5" s="1" a="1"/>
  <c r="J2" i="5" s="1"/>
  <c r="K10" i="5"/>
  <c r="J10" i="5" s="1" a="1"/>
  <c r="J10" i="5" s="1"/>
  <c r="A10" i="5" s="1"/>
  <c r="K9" i="5"/>
  <c r="J9" i="5" s="1" a="1"/>
  <c r="J9" i="5" s="1"/>
  <c r="A9" i="5" s="1"/>
  <c r="K4" i="5"/>
  <c r="J4" i="5" s="1" a="1"/>
  <c r="J4" i="5" s="1"/>
  <c r="A4" i="5" s="1"/>
  <c r="K16" i="5"/>
  <c r="J16" i="5" s="1" a="1"/>
  <c r="J16" i="5" s="1"/>
  <c r="A16" i="5" s="1"/>
  <c r="K17" i="5"/>
  <c r="J17" i="5" s="1" a="1"/>
  <c r="J17" i="5" s="1"/>
  <c r="A17" i="5" s="1"/>
  <c r="K7" i="5"/>
  <c r="J7" i="5" s="1" a="1"/>
  <c r="J7" i="5" s="1"/>
  <c r="A7" i="5" s="1"/>
  <c r="K37" i="5"/>
  <c r="J37" i="5" s="1" a="1"/>
  <c r="J37" i="5" s="1"/>
  <c r="A37" i="5" s="1"/>
  <c r="K8" i="5"/>
  <c r="J8" i="5" s="1" a="1"/>
  <c r="J8" i="5" s="1"/>
  <c r="A8" i="5" s="1"/>
  <c r="K39" i="5"/>
  <c r="J39" i="5" s="1" a="1"/>
  <c r="J39" i="5" s="1"/>
  <c r="A39" i="5" s="1"/>
  <c r="K38" i="5"/>
  <c r="J38" i="5" s="1" a="1"/>
  <c r="J38" i="5" s="1"/>
  <c r="A38" i="5" s="1"/>
  <c r="K33" i="5"/>
  <c r="J33" i="5" s="1" a="1"/>
  <c r="J33" i="5" s="1"/>
  <c r="A33" i="5" s="1"/>
  <c r="K22" i="5"/>
  <c r="J22" i="5" s="1" a="1"/>
  <c r="J22" i="5" s="1"/>
  <c r="A22" i="5" s="1"/>
  <c r="K23" i="5"/>
  <c r="J23" i="5" s="1" a="1"/>
  <c r="J23" i="5" s="1"/>
  <c r="A23" i="5" s="1"/>
  <c r="K29" i="5"/>
  <c r="J29" i="5" s="1" a="1"/>
  <c r="J29" i="5" s="1"/>
  <c r="A29" i="5" s="1"/>
  <c r="K20" i="5"/>
  <c r="J20" i="5" s="1" a="1"/>
  <c r="J20" i="5" s="1"/>
  <c r="A20" i="5" s="1"/>
  <c r="K52" i="5"/>
  <c r="J52" i="5" s="1" a="1"/>
  <c r="J52" i="5" s="1"/>
  <c r="A52" i="5" s="1"/>
  <c r="K21" i="5"/>
  <c r="J21" i="5" s="1" a="1"/>
  <c r="J21" i="5" s="1"/>
  <c r="A21" i="5" s="1"/>
  <c r="K31" i="5"/>
  <c r="J31" i="5" s="1" a="1"/>
  <c r="J31" i="5" s="1"/>
  <c r="A31" i="5" s="1"/>
  <c r="K12" i="5"/>
  <c r="J12" i="5" s="1" a="1"/>
  <c r="J12" i="5" s="1"/>
  <c r="A12" i="5" s="1"/>
  <c r="K34" i="5"/>
  <c r="J34" i="5" s="1" a="1"/>
  <c r="J34" i="5" s="1"/>
  <c r="A34" i="5" s="1"/>
  <c r="K15" i="5"/>
  <c r="J15" i="5" s="1" a="1"/>
  <c r="J15" i="5" s="1"/>
  <c r="A15" i="5" s="1"/>
  <c r="K28" i="5"/>
  <c r="J28" i="5" s="1" a="1"/>
  <c r="J28" i="5" s="1"/>
  <c r="A28" i="5" s="1"/>
  <c r="K18" i="5"/>
  <c r="J18" i="5" s="1" a="1"/>
  <c r="J18" i="5" s="1"/>
  <c r="A18" i="5" s="1"/>
  <c r="K24" i="5"/>
  <c r="J24" i="5" s="1" a="1"/>
  <c r="J24" i="5" s="1"/>
  <c r="A24" i="5" s="1"/>
  <c r="K67" i="5"/>
  <c r="J67" i="5" s="1" a="1"/>
  <c r="J67" i="5" s="1"/>
  <c r="A67" i="5" s="1"/>
  <c r="K44" i="5"/>
  <c r="J44" i="5" s="1" a="1"/>
  <c r="J44" i="5" s="1"/>
  <c r="A44" i="5" s="1"/>
  <c r="K41" i="5"/>
  <c r="J41" i="5" s="1" a="1"/>
  <c r="J41" i="5" s="1"/>
  <c r="A41" i="5" s="1"/>
  <c r="K45" i="5"/>
  <c r="J45" i="5" s="1" a="1"/>
  <c r="J45" i="5" s="1"/>
  <c r="A45" i="5" s="1"/>
  <c r="K13" i="5"/>
  <c r="J13" i="5" s="1" a="1"/>
  <c r="J13" i="5" s="1"/>
  <c r="A13" i="5" s="1"/>
  <c r="K78" i="5"/>
  <c r="J78" i="5" s="1" a="1"/>
  <c r="J78" i="5" s="1"/>
  <c r="A78" i="5" s="1"/>
  <c r="K57" i="5"/>
  <c r="J57" i="5" s="1" a="1"/>
  <c r="J57" i="5" s="1"/>
  <c r="A57" i="5" s="1"/>
  <c r="K88" i="5"/>
  <c r="J88" i="5" s="1" a="1"/>
  <c r="J88" i="5" s="1"/>
  <c r="A88" i="5" s="1"/>
  <c r="K48" i="5"/>
  <c r="J48" i="5" s="1" a="1"/>
  <c r="J48" i="5" s="1"/>
  <c r="A48" i="5" s="1"/>
  <c r="K61" i="5"/>
  <c r="J61" i="5" s="1" a="1"/>
  <c r="J61" i="5" s="1"/>
  <c r="A61" i="5" s="1"/>
  <c r="K56" i="5"/>
  <c r="J56" i="5" s="1" a="1"/>
  <c r="J56" i="5" s="1"/>
  <c r="A56" i="5" s="1"/>
  <c r="K81" i="5"/>
  <c r="J81" i="5" s="1" a="1"/>
  <c r="J81" i="5" s="1"/>
  <c r="A81" i="5" s="1"/>
  <c r="K32" i="5"/>
  <c r="J32" i="5" s="1" a="1"/>
  <c r="J32" i="5" s="1"/>
  <c r="A32" i="5" s="1"/>
  <c r="K75" i="5"/>
  <c r="J75" i="5" s="1" a="1"/>
  <c r="J75" i="5" s="1"/>
  <c r="A75" i="5" s="1"/>
  <c r="K99" i="5"/>
  <c r="J99" i="5" s="1" a="1"/>
  <c r="J99" i="5" s="1"/>
  <c r="A99" i="5" s="1"/>
  <c r="K84" i="5"/>
  <c r="J84" i="5" s="1" a="1"/>
  <c r="J84" i="5" s="1"/>
  <c r="A84" i="5" s="1"/>
  <c r="K92" i="5"/>
  <c r="J92" i="5" s="1" a="1"/>
  <c r="J92" i="5" s="1"/>
  <c r="A92" i="5" s="1"/>
  <c r="K62" i="5"/>
  <c r="J62" i="5" s="1" a="1"/>
  <c r="J62" i="5" s="1"/>
  <c r="A62" i="5" s="1"/>
  <c r="K85" i="5"/>
  <c r="J85" i="5" s="1" a="1"/>
  <c r="J85" i="5" s="1"/>
  <c r="A85" i="5" s="1"/>
  <c r="K70" i="5"/>
  <c r="J70" i="5" s="1" a="1"/>
  <c r="J70" i="5" s="1"/>
  <c r="A70" i="5" s="1"/>
  <c r="K94" i="5"/>
  <c r="J94" i="5" s="1" a="1"/>
  <c r="J94" i="5" s="1"/>
  <c r="A94" i="5" s="1"/>
  <c r="K63" i="5"/>
  <c r="J63" i="5" s="1" a="1"/>
  <c r="J63" i="5" s="1"/>
  <c r="A63" i="5" s="1"/>
  <c r="K51" i="5"/>
  <c r="J51" i="5" s="1" a="1"/>
  <c r="J51" i="5" s="1"/>
  <c r="A51" i="5" s="1"/>
  <c r="K60" i="5"/>
  <c r="J60" i="5" s="1" a="1"/>
  <c r="J60" i="5" s="1"/>
  <c r="A60" i="5" s="1"/>
  <c r="K47" i="5"/>
  <c r="J47" i="5" s="1" a="1"/>
  <c r="J47" i="5" s="1"/>
  <c r="A47" i="5" s="1"/>
  <c r="K80" i="5"/>
  <c r="J80" i="5" s="1" a="1"/>
  <c r="J80" i="5" s="1"/>
  <c r="A80" i="5" s="1"/>
  <c r="K77" i="5"/>
  <c r="J77" i="5" s="1" a="1"/>
  <c r="J77" i="5" s="1"/>
  <c r="A77" i="5" s="1"/>
  <c r="K55" i="5"/>
  <c r="J55" i="5" s="1" a="1"/>
  <c r="J55" i="5" s="1"/>
  <c r="A55" i="5" s="1"/>
  <c r="K72" i="5"/>
  <c r="J72" i="5" s="1" a="1"/>
  <c r="J72" i="5" s="1"/>
  <c r="A72" i="5" s="1"/>
  <c r="K87" i="5"/>
  <c r="J87" i="5" s="1" a="1"/>
  <c r="J87" i="5" s="1"/>
  <c r="A87" i="5" s="1"/>
  <c r="K100" i="5"/>
  <c r="J100" i="5" s="1" a="1"/>
  <c r="J100" i="5" s="1"/>
  <c r="A100" i="5" s="1"/>
  <c r="K82" i="5"/>
  <c r="J82" i="5" s="1" a="1"/>
  <c r="J82" i="5" s="1"/>
  <c r="A82" i="5" s="1"/>
  <c r="K97" i="5"/>
  <c r="J97" i="5" s="1" a="1"/>
  <c r="J97" i="5" s="1"/>
  <c r="A97" i="5" s="1"/>
  <c r="K25" i="5"/>
  <c r="J25" i="5" s="1" a="1"/>
  <c r="J25" i="5" s="1"/>
  <c r="A25" i="5" s="1"/>
  <c r="K35" i="5"/>
  <c r="J35" i="5" s="1" a="1"/>
  <c r="J35" i="5" s="1"/>
  <c r="A35" i="5" s="1"/>
  <c r="K103" i="5"/>
  <c r="J103" i="5" s="1" a="1"/>
  <c r="J103" i="5" s="1"/>
  <c r="A103" i="5" s="1"/>
  <c r="K98" i="5"/>
  <c r="J98" i="5" s="1" a="1"/>
  <c r="J98" i="5" s="1"/>
  <c r="A98" i="5" s="1"/>
  <c r="K102" i="5"/>
  <c r="J102" i="5" s="1" a="1"/>
  <c r="J102" i="5" s="1"/>
  <c r="A102" i="5" s="1"/>
  <c r="K101" i="5"/>
  <c r="J101" i="5" s="1" a="1"/>
  <c r="J101" i="5" s="1"/>
  <c r="A101" i="5" s="1"/>
  <c r="K40" i="5"/>
  <c r="J40" i="5" s="1" a="1"/>
  <c r="J40" i="5" s="1"/>
  <c r="A40" i="5" s="1"/>
  <c r="K27" i="5"/>
  <c r="J27" i="5" s="1" a="1"/>
  <c r="J27" i="5" s="1"/>
  <c r="A27" i="5" s="1"/>
  <c r="K30" i="5"/>
  <c r="J30" i="5" s="1" a="1"/>
  <c r="J30" i="5" s="1"/>
  <c r="A30" i="5" s="1"/>
  <c r="K2" i="1"/>
  <c r="J2" i="1" s="1" a="1"/>
  <c r="J2" i="1" s="1"/>
  <c r="K19" i="1"/>
  <c r="J19" i="1" s="1" a="1"/>
  <c r="J19" i="1" s="1"/>
  <c r="K3" i="1"/>
  <c r="J3" i="1" s="1" a="1"/>
  <c r="J3" i="1" s="1"/>
  <c r="K8" i="1"/>
  <c r="J8" i="1" s="1" a="1"/>
  <c r="J8" i="1" s="1"/>
  <c r="K4" i="1"/>
  <c r="J4" i="1" s="1" a="1"/>
  <c r="J4" i="1" s="1"/>
  <c r="K10" i="1"/>
  <c r="J10" i="1" s="1" a="1"/>
  <c r="J10" i="1" s="1"/>
  <c r="K7" i="1"/>
  <c r="J7" i="1" s="1" a="1"/>
  <c r="J7" i="1" s="1"/>
  <c r="K11" i="1"/>
  <c r="J11" i="1" s="1" a="1"/>
  <c r="J11" i="1" s="1"/>
  <c r="K16" i="1"/>
  <c r="J16" i="1" s="1" a="1"/>
  <c r="J16" i="1" s="1"/>
  <c r="K25" i="1"/>
  <c r="J25" i="1" s="1" a="1"/>
  <c r="J25" i="1" s="1"/>
  <c r="K9" i="1"/>
  <c r="J9" i="1" s="1" a="1"/>
  <c r="J9" i="1" s="1"/>
  <c r="K6" i="1"/>
  <c r="J6" i="1" s="1" a="1"/>
  <c r="J6" i="1" s="1"/>
  <c r="K17" i="1"/>
  <c r="J17" i="1" s="1" a="1"/>
  <c r="J17" i="1" s="1"/>
  <c r="K5" i="1"/>
  <c r="J5" i="1" s="1" a="1"/>
  <c r="J5" i="1" s="1"/>
  <c r="K32" i="1"/>
  <c r="J32" i="1" s="1" a="1"/>
  <c r="J32" i="1" s="1"/>
  <c r="K13" i="1"/>
  <c r="J13" i="1" s="1" a="1"/>
  <c r="J13" i="1" s="1"/>
  <c r="K21" i="1"/>
  <c r="J21" i="1" s="1" a="1"/>
  <c r="J21" i="1" s="1"/>
  <c r="K31" i="1"/>
  <c r="J31" i="1" s="1" a="1"/>
  <c r="J31" i="1" s="1"/>
  <c r="K26" i="1"/>
  <c r="J26" i="1" s="1" a="1"/>
  <c r="J26" i="1" s="1"/>
  <c r="K24" i="1"/>
  <c r="J24" i="1" s="1" a="1"/>
  <c r="J24" i="1" s="1"/>
  <c r="K28" i="1"/>
  <c r="J28" i="1" s="1" a="1"/>
  <c r="J28" i="1" s="1"/>
  <c r="K27" i="1"/>
  <c r="J27" i="1" s="1" a="1"/>
  <c r="J27" i="1" s="1"/>
  <c r="K29" i="1"/>
  <c r="J29" i="1" s="1" a="1"/>
  <c r="J29" i="1" s="1"/>
  <c r="K14" i="1"/>
  <c r="J14" i="1" s="1" a="1"/>
  <c r="J14" i="1" s="1"/>
  <c r="K38" i="1"/>
  <c r="J38" i="1" s="1" a="1"/>
  <c r="J38" i="1" s="1"/>
  <c r="K20" i="1"/>
  <c r="J20" i="1" s="1" a="1"/>
  <c r="J20" i="1" s="1"/>
  <c r="K22" i="1"/>
  <c r="J22" i="1" s="1" a="1"/>
  <c r="J22" i="1" s="1"/>
  <c r="K18" i="1"/>
  <c r="J18" i="1" s="1" a="1"/>
  <c r="J18" i="1" s="1"/>
  <c r="K33" i="1"/>
  <c r="J33" i="1" s="1" a="1"/>
  <c r="J33" i="1" s="1"/>
  <c r="K34" i="1"/>
  <c r="J34" i="1" s="1" a="1"/>
  <c r="J34" i="1" s="1"/>
  <c r="K42" i="1"/>
  <c r="J42" i="1" s="1" a="1"/>
  <c r="J42" i="1" s="1"/>
  <c r="K36" i="1"/>
  <c r="J36" i="1" s="1" a="1"/>
  <c r="J36" i="1" s="1"/>
  <c r="K35" i="1"/>
  <c r="J35" i="1" s="1" a="1"/>
  <c r="J35" i="1" s="1"/>
  <c r="K46" i="1"/>
  <c r="J46" i="1" s="1" a="1"/>
  <c r="J46" i="1" s="1"/>
  <c r="K49" i="1"/>
  <c r="J49" i="1" s="1" a="1"/>
  <c r="J49" i="1" s="1"/>
  <c r="K45" i="1"/>
  <c r="J45" i="1" s="1" a="1"/>
  <c r="J45" i="1" s="1"/>
  <c r="K50" i="1"/>
  <c r="J50" i="1" s="1" a="1"/>
  <c r="J50" i="1" s="1"/>
  <c r="K40" i="1"/>
  <c r="J40" i="1" s="1" a="1"/>
  <c r="J40" i="1" s="1"/>
  <c r="K54" i="1"/>
  <c r="J54" i="1" s="1" a="1"/>
  <c r="J54" i="1" s="1"/>
  <c r="K15" i="1"/>
  <c r="J15" i="1" s="1" a="1"/>
  <c r="J15" i="1" s="1"/>
  <c r="K17" i="3"/>
  <c r="J17" i="3" s="1" a="1"/>
  <c r="J17" i="3" s="1"/>
  <c r="K2" i="3"/>
  <c r="J2" i="3" s="1" a="1"/>
  <c r="J2" i="3" s="1"/>
  <c r="K9" i="3"/>
  <c r="J9" i="3" s="1" a="1"/>
  <c r="J9" i="3" s="1"/>
  <c r="K32" i="3"/>
  <c r="J32" i="3" s="1" a="1"/>
  <c r="J32" i="3" s="1"/>
  <c r="K7" i="3"/>
  <c r="J7" i="3" s="1" a="1"/>
  <c r="J7" i="3" s="1"/>
  <c r="K107" i="3"/>
  <c r="J107" i="3" s="1" a="1"/>
  <c r="J107" i="3" s="1"/>
  <c r="K6" i="3"/>
  <c r="J6" i="3" s="1" a="1"/>
  <c r="J6" i="3" s="1"/>
  <c r="K4" i="3"/>
  <c r="J4" i="3" s="1" a="1"/>
  <c r="J4" i="3" s="1"/>
  <c r="K10" i="3"/>
  <c r="J10" i="3" s="1" a="1"/>
  <c r="J10" i="3" s="1"/>
  <c r="K24" i="3"/>
  <c r="J24" i="3" s="1" a="1"/>
  <c r="J24" i="3" s="1"/>
  <c r="K16" i="3"/>
  <c r="J16" i="3" s="1" a="1"/>
  <c r="J16" i="3" s="1"/>
  <c r="K23" i="3"/>
  <c r="J23" i="3" s="1" a="1"/>
  <c r="J23" i="3" s="1"/>
  <c r="K3" i="3"/>
  <c r="J3" i="3" s="1" a="1"/>
  <c r="J3" i="3" s="1"/>
  <c r="K30" i="3"/>
  <c r="J30" i="3" s="1" a="1"/>
  <c r="J30" i="3" s="1"/>
  <c r="K42" i="3"/>
  <c r="J42" i="3" s="1" a="1"/>
  <c r="J42" i="3" s="1"/>
  <c r="K5" i="3"/>
  <c r="J5" i="3" s="1" a="1"/>
  <c r="J5" i="3" s="1"/>
  <c r="K11" i="3"/>
  <c r="J11" i="3" s="1" a="1"/>
  <c r="J11" i="3" s="1"/>
  <c r="K13" i="3"/>
  <c r="J13" i="3" s="1" a="1"/>
  <c r="J13" i="3" s="1"/>
  <c r="K12" i="3"/>
  <c r="J12" i="3" s="1" a="1"/>
  <c r="J12" i="3" s="1"/>
  <c r="K29" i="3"/>
  <c r="J29" i="3" s="1" a="1"/>
  <c r="J29" i="3" s="1"/>
  <c r="K15" i="3"/>
  <c r="J15" i="3" s="1" a="1"/>
  <c r="J15" i="3" s="1"/>
  <c r="K8" i="3"/>
  <c r="J8" i="3" s="1" a="1"/>
  <c r="J8" i="3" s="1"/>
  <c r="K18" i="3"/>
  <c r="J18" i="3" s="1" a="1"/>
  <c r="J18" i="3" s="1"/>
  <c r="K21" i="3"/>
  <c r="J21" i="3" s="1" a="1"/>
  <c r="J21" i="3" s="1"/>
  <c r="K28" i="3"/>
  <c r="J28" i="3" s="1" a="1"/>
  <c r="J28" i="3" s="1"/>
  <c r="K14" i="3"/>
  <c r="J14" i="3" s="1" a="1"/>
  <c r="J14" i="3" s="1"/>
  <c r="K46" i="3"/>
  <c r="J46" i="3" s="1" a="1"/>
  <c r="J46" i="3" s="1"/>
  <c r="K20" i="3"/>
  <c r="J20" i="3" s="1" a="1"/>
  <c r="J20" i="3" s="1"/>
  <c r="K26" i="3"/>
  <c r="J26" i="3" s="1" a="1"/>
  <c r="J26" i="3" s="1"/>
  <c r="K27" i="3"/>
  <c r="J27" i="3" s="1" a="1"/>
  <c r="J27" i="3" s="1"/>
  <c r="K22" i="3"/>
  <c r="J22" i="3" s="1" a="1"/>
  <c r="J22" i="3" s="1"/>
  <c r="K33" i="3"/>
  <c r="J33" i="3" s="1" a="1"/>
  <c r="J33" i="3" s="1"/>
  <c r="K40" i="3"/>
  <c r="J40" i="3" s="1" a="1"/>
  <c r="J40" i="3" s="1"/>
  <c r="K37" i="3"/>
  <c r="J37" i="3" s="1" a="1"/>
  <c r="J37" i="3" s="1"/>
  <c r="K51" i="3"/>
  <c r="J51" i="3" s="1" a="1"/>
  <c r="J51" i="3" s="1"/>
  <c r="K34" i="3"/>
  <c r="J34" i="3" s="1" a="1"/>
  <c r="J34" i="3" s="1"/>
  <c r="K47" i="3"/>
  <c r="J47" i="3" s="1" a="1"/>
  <c r="J47" i="3" s="1"/>
  <c r="K36" i="3"/>
  <c r="J36" i="3" s="1" a="1"/>
  <c r="J36" i="3" s="1"/>
  <c r="K64" i="3"/>
  <c r="J64" i="3" s="1" a="1"/>
  <c r="J64" i="3" s="1"/>
  <c r="K58" i="3"/>
  <c r="J58" i="3" s="1" a="1"/>
  <c r="J58" i="3" s="1"/>
  <c r="K55" i="3"/>
  <c r="J55" i="3" s="1" a="1"/>
  <c r="J55" i="3" s="1"/>
  <c r="K62" i="3"/>
  <c r="J62" i="3" s="1" a="1"/>
  <c r="J62" i="3" s="1"/>
  <c r="K31" i="3"/>
  <c r="J31" i="3" s="1" a="1"/>
  <c r="J31" i="3" s="1"/>
  <c r="K110" i="3"/>
  <c r="J110" i="3" s="1" a="1"/>
  <c r="J110" i="3" s="1"/>
  <c r="K49" i="3"/>
  <c r="J49" i="3" s="1" a="1"/>
  <c r="J49" i="3" s="1"/>
  <c r="K45" i="3"/>
  <c r="J45" i="3" s="1" a="1"/>
  <c r="J45" i="3" s="1"/>
  <c r="K39" i="3"/>
  <c r="J39" i="3" s="1" a="1"/>
  <c r="J39" i="3" s="1"/>
  <c r="K35" i="3"/>
  <c r="J35" i="3" s="1" a="1"/>
  <c r="J35" i="3" s="1"/>
  <c r="K63" i="3"/>
  <c r="J63" i="3" s="1" a="1"/>
  <c r="J63" i="3" s="1"/>
  <c r="K68" i="3"/>
  <c r="J68" i="3" s="1" a="1"/>
  <c r="J68" i="3" s="1"/>
  <c r="K60" i="3"/>
  <c r="J60" i="3" s="1" a="1"/>
  <c r="J60" i="3" s="1"/>
  <c r="K38" i="3"/>
  <c r="J38" i="3" s="1" a="1"/>
  <c r="J38" i="3" s="1"/>
  <c r="K86" i="3"/>
  <c r="J86" i="3" s="1" a="1"/>
  <c r="J86" i="3" s="1"/>
  <c r="K48" i="3"/>
  <c r="J48" i="3" s="1" a="1"/>
  <c r="J48" i="3" s="1"/>
  <c r="K19" i="3"/>
  <c r="J19" i="3" s="1" a="1"/>
  <c r="J19" i="3" s="1"/>
  <c r="K66" i="3"/>
  <c r="J66" i="3" s="1" a="1"/>
  <c r="J66" i="3" s="1"/>
  <c r="K87" i="3"/>
  <c r="J87" i="3" s="1" a="1"/>
  <c r="J87" i="3" s="1"/>
  <c r="K57" i="3"/>
  <c r="J57" i="3" s="1" a="1"/>
  <c r="J57" i="3" s="1"/>
  <c r="K69" i="3"/>
  <c r="J69" i="3" s="1" a="1"/>
  <c r="J69" i="3" s="1"/>
  <c r="K50" i="3"/>
  <c r="J50" i="3" s="1" a="1"/>
  <c r="J50" i="3" s="1"/>
  <c r="K80" i="3"/>
  <c r="J80" i="3" s="1" a="1"/>
  <c r="J80" i="3" s="1"/>
  <c r="K82" i="3"/>
  <c r="J82" i="3" s="1" a="1"/>
  <c r="J82" i="3" s="1"/>
  <c r="K97" i="3"/>
  <c r="J97" i="3" s="1" a="1"/>
  <c r="J97" i="3" s="1"/>
  <c r="K41" i="3"/>
  <c r="J41" i="3" s="1" a="1"/>
  <c r="J41" i="3" s="1"/>
  <c r="K77" i="3"/>
  <c r="J77" i="3" s="1" a="1"/>
  <c r="J77" i="3" s="1"/>
  <c r="K67" i="3"/>
  <c r="J67" i="3" s="1" a="1"/>
  <c r="J67" i="3" s="1"/>
  <c r="K71" i="3"/>
  <c r="J71" i="3" s="1" a="1"/>
  <c r="J71" i="3" s="1"/>
  <c r="K59" i="3"/>
  <c r="J59" i="3" s="1" a="1"/>
  <c r="J59" i="3" s="1"/>
  <c r="K92" i="3"/>
  <c r="J92" i="3" s="1" a="1"/>
  <c r="J92" i="3" s="1"/>
  <c r="K89" i="3"/>
  <c r="J89" i="3" s="1" a="1"/>
  <c r="J89" i="3" s="1"/>
  <c r="K106" i="3"/>
  <c r="J106" i="3" s="1" a="1"/>
  <c r="J106" i="3" s="1"/>
  <c r="K101" i="3"/>
  <c r="J101" i="3" s="1" a="1"/>
  <c r="J101" i="3" s="1"/>
  <c r="K95" i="3"/>
  <c r="J95" i="3" s="1" a="1"/>
  <c r="J95" i="3" s="1"/>
  <c r="K74" i="3"/>
  <c r="J74" i="3" s="1" a="1"/>
  <c r="J74" i="3" s="1"/>
  <c r="K76" i="3"/>
  <c r="J76" i="3" s="1" a="1"/>
  <c r="J76" i="3" s="1"/>
  <c r="K112" i="3"/>
  <c r="J112" i="3" s="1" a="1"/>
  <c r="J112" i="3" s="1"/>
  <c r="K90" i="3"/>
  <c r="J90" i="3" s="1" a="1"/>
  <c r="J90" i="3" s="1"/>
  <c r="K111" i="3"/>
  <c r="J111" i="3" s="1" a="1"/>
  <c r="J111" i="3" s="1"/>
  <c r="K102" i="3"/>
  <c r="J102" i="3" s="1" a="1"/>
  <c r="J102" i="3" s="1"/>
  <c r="K113" i="3"/>
  <c r="J113" i="3" s="1" a="1"/>
  <c r="J113" i="3" s="1"/>
  <c r="K109" i="3"/>
  <c r="J109" i="3" s="1" a="1"/>
  <c r="J109" i="3" s="1"/>
  <c r="K105" i="3"/>
  <c r="J105" i="3" s="1" a="1"/>
  <c r="J105" i="3" s="1"/>
  <c r="K104" i="3"/>
  <c r="J104" i="3" s="1" a="1"/>
  <c r="J104" i="3" s="1"/>
  <c r="K100" i="3"/>
  <c r="J100" i="3" s="1" a="1"/>
  <c r="J100" i="3" s="1"/>
  <c r="K81" i="3"/>
  <c r="J81" i="3" s="1" a="1"/>
  <c r="J81" i="3" s="1"/>
  <c r="K25" i="3"/>
  <c r="J25" i="3" s="1" a="1"/>
  <c r="J25" i="3" s="1"/>
  <c r="K75" i="3"/>
  <c r="J75" i="3" s="1" a="1"/>
  <c r="J75" i="3" s="1"/>
  <c r="K56" i="3"/>
  <c r="J56" i="3" s="1" a="1"/>
  <c r="J56" i="3" s="1"/>
  <c r="K83" i="3"/>
  <c r="J83" i="3" s="1" a="1"/>
  <c r="J83" i="3" s="1"/>
  <c r="K115" i="3"/>
  <c r="J115" i="3" s="1" a="1"/>
  <c r="J115" i="3" s="1"/>
  <c r="K120" i="3"/>
  <c r="J120" i="3" s="1" a="1"/>
  <c r="J120" i="3" s="1"/>
  <c r="K122" i="3"/>
  <c r="J122" i="3" s="1" a="1"/>
  <c r="J122" i="3" s="1"/>
  <c r="K114" i="3"/>
  <c r="J114" i="3" s="1" a="1"/>
  <c r="J114" i="3" s="1"/>
  <c r="K99" i="3"/>
  <c r="J99" i="3" s="1" a="1"/>
  <c r="J99" i="3" s="1"/>
  <c r="K119" i="3"/>
  <c r="J119" i="3" s="1" a="1"/>
  <c r="J119" i="3" s="1"/>
  <c r="K53" i="3"/>
  <c r="J53" i="3" s="1" a="1"/>
  <c r="J53" i="3" s="1"/>
  <c r="K44" i="3"/>
  <c r="J44" i="3" s="1" a="1"/>
  <c r="J44" i="3" s="1"/>
  <c r="K79" i="3"/>
  <c r="J79" i="3" s="1" a="1"/>
  <c r="J79" i="3" s="1"/>
  <c r="K91" i="3"/>
  <c r="J91" i="3" s="1" a="1"/>
  <c r="J91" i="3" s="1"/>
  <c r="K54" i="3"/>
  <c r="J54" i="3" s="1" a="1"/>
  <c r="J54" i="3" s="1"/>
  <c r="K54" i="4"/>
  <c r="J54" i="4" s="1" a="1"/>
  <c r="J54" i="4" s="1"/>
  <c r="K60" i="4"/>
  <c r="J60" i="4" s="1" a="1"/>
  <c r="J60" i="4" s="1"/>
  <c r="K25" i="4"/>
  <c r="J25" i="4" s="1" a="1"/>
  <c r="J25" i="4" s="1"/>
  <c r="K32" i="4"/>
  <c r="J32" i="4" s="1" a="1"/>
  <c r="J32" i="4" s="1"/>
  <c r="K42" i="4"/>
  <c r="J42" i="4" s="1" a="1"/>
  <c r="J42" i="4" s="1"/>
  <c r="K62" i="4"/>
  <c r="J62" i="4" s="1" a="1"/>
  <c r="J62" i="4" s="1"/>
  <c r="K63" i="4"/>
  <c r="J63" i="4" s="1" a="1"/>
  <c r="J63" i="4" s="1"/>
  <c r="K134" i="4"/>
  <c r="J134" i="4" s="1" a="1"/>
  <c r="J134" i="4" s="1"/>
  <c r="K95" i="4"/>
  <c r="J95" i="4" s="1" a="1"/>
  <c r="J95" i="4" s="1"/>
  <c r="K82" i="4"/>
  <c r="J82" i="4" s="1" a="1"/>
  <c r="J82" i="4" s="1"/>
  <c r="K70" i="4"/>
  <c r="J70" i="4" s="1" a="1"/>
  <c r="J70" i="4" s="1"/>
  <c r="K136" i="4"/>
  <c r="J136" i="4" s="1" a="1"/>
  <c r="J136" i="4" s="1"/>
  <c r="K65" i="4"/>
  <c r="J65" i="4" s="1" a="1"/>
  <c r="J65" i="4" s="1"/>
  <c r="K72" i="4"/>
  <c r="J72" i="4" s="1" a="1"/>
  <c r="J72" i="4" s="1"/>
  <c r="K141" i="4"/>
  <c r="J141" i="4" s="1" a="1"/>
  <c r="J141" i="4" s="1"/>
  <c r="K86" i="4"/>
  <c r="J86" i="4" s="1" a="1"/>
  <c r="J86" i="4" s="1"/>
  <c r="K118" i="4"/>
  <c r="J118" i="4" s="1" a="1"/>
  <c r="J118" i="4" s="1"/>
  <c r="K116" i="4"/>
  <c r="J116" i="4" s="1" a="1"/>
  <c r="J116" i="4" s="1"/>
  <c r="K114" i="4"/>
  <c r="J114" i="4" s="1" a="1"/>
  <c r="J114" i="4" s="1"/>
  <c r="K129" i="4"/>
  <c r="J129" i="4" s="1" a="1"/>
  <c r="J129" i="4" s="1"/>
  <c r="K130" i="4"/>
  <c r="J130" i="4" s="1" a="1"/>
  <c r="J130" i="4" s="1"/>
  <c r="K12" i="4"/>
  <c r="J12" i="4" s="1" a="1"/>
  <c r="J12" i="4" s="1"/>
  <c r="K6" i="4"/>
  <c r="J6" i="4" s="1" a="1"/>
  <c r="J6" i="4" s="1"/>
  <c r="K3" i="4"/>
  <c r="J3" i="4" s="1" a="1"/>
  <c r="J3" i="4" s="1"/>
  <c r="K5" i="4"/>
  <c r="J5" i="4" s="1" a="1"/>
  <c r="J5" i="4" s="1"/>
  <c r="K7" i="4"/>
  <c r="J7" i="4" s="1" a="1"/>
  <c r="J7" i="4" s="1"/>
  <c r="K52" i="4"/>
  <c r="J52" i="4" s="1" a="1"/>
  <c r="J52" i="4" s="1"/>
  <c r="K30" i="4"/>
  <c r="J30" i="4" s="1" a="1"/>
  <c r="J30" i="4" s="1"/>
  <c r="K2" i="4"/>
  <c r="J2" i="4" s="1" a="1"/>
  <c r="J2" i="4" s="1"/>
  <c r="K14" i="4"/>
  <c r="J14" i="4" s="1" a="1"/>
  <c r="J14" i="4" s="1"/>
  <c r="K31" i="4"/>
  <c r="J31" i="4" s="1" a="1"/>
  <c r="J31" i="4" s="1"/>
  <c r="K15" i="4"/>
  <c r="J15" i="4" s="1" a="1"/>
  <c r="J15" i="4" s="1"/>
  <c r="K4" i="4"/>
  <c r="J4" i="4" s="1" a="1"/>
  <c r="J4" i="4" s="1"/>
  <c r="K26" i="4"/>
  <c r="J26" i="4" s="1" a="1"/>
  <c r="J26" i="4" s="1"/>
  <c r="K36" i="4"/>
  <c r="J36" i="4" s="1" a="1"/>
  <c r="J36" i="4" s="1"/>
  <c r="K20" i="4"/>
  <c r="J20" i="4" s="1" a="1"/>
  <c r="J20" i="4" s="1"/>
  <c r="K11" i="4"/>
  <c r="J11" i="4" s="1" a="1"/>
  <c r="J11" i="4" s="1"/>
  <c r="K9" i="4"/>
  <c r="J9" i="4" s="1" a="1"/>
  <c r="J9" i="4" s="1"/>
  <c r="K13" i="4"/>
  <c r="J13" i="4" s="1" a="1"/>
  <c r="J13" i="4" s="1"/>
  <c r="K19" i="4"/>
  <c r="J19" i="4" s="1" a="1"/>
  <c r="J19" i="4" s="1"/>
  <c r="K18" i="4"/>
  <c r="J18" i="4" s="1" a="1"/>
  <c r="J18" i="4" s="1"/>
  <c r="K27" i="4"/>
  <c r="J27" i="4" s="1" a="1"/>
  <c r="J27" i="4" s="1"/>
  <c r="K8" i="4"/>
  <c r="J8" i="4" s="1" a="1"/>
  <c r="J8" i="4" s="1"/>
  <c r="K23" i="4"/>
  <c r="J23" i="4" s="1" a="1"/>
  <c r="J23" i="4" s="1"/>
  <c r="K49" i="4"/>
  <c r="J49" i="4" s="1" a="1"/>
  <c r="J49" i="4" s="1"/>
  <c r="K53" i="4"/>
  <c r="J53" i="4" s="1" a="1"/>
  <c r="J53" i="4" s="1"/>
  <c r="K22" i="4"/>
  <c r="J22" i="4" s="1" a="1"/>
  <c r="J22" i="4" s="1"/>
  <c r="K40" i="4"/>
  <c r="J40" i="4" s="1" a="1"/>
  <c r="J40" i="4" s="1"/>
  <c r="K68" i="4"/>
  <c r="J68" i="4" s="1" a="1"/>
  <c r="J68" i="4" s="1"/>
  <c r="K21" i="4"/>
  <c r="J21" i="4" s="1" a="1"/>
  <c r="J21" i="4" s="1"/>
  <c r="K47" i="4"/>
  <c r="J47" i="4" s="1" a="1"/>
  <c r="J47" i="4" s="1"/>
  <c r="K28" i="4"/>
  <c r="J28" i="4" s="1" a="1"/>
  <c r="J28" i="4" s="1"/>
  <c r="K69" i="4"/>
  <c r="J69" i="4" s="1" a="1"/>
  <c r="J69" i="4" s="1"/>
  <c r="K24" i="4"/>
  <c r="J24" i="4" s="1" a="1"/>
  <c r="J24" i="4" s="1"/>
  <c r="K33" i="4"/>
  <c r="J33" i="4" s="1" a="1"/>
  <c r="J33" i="4" s="1"/>
  <c r="K87" i="4"/>
  <c r="J87" i="4" s="1" a="1"/>
  <c r="J87" i="4" s="1"/>
  <c r="K34" i="4"/>
  <c r="J34" i="4" s="1" a="1"/>
  <c r="J34" i="4" s="1"/>
  <c r="K45" i="4"/>
  <c r="J45" i="4" s="1" a="1"/>
  <c r="J45" i="4" s="1"/>
  <c r="K46" i="4"/>
  <c r="J46" i="4" s="1" a="1"/>
  <c r="J46" i="4" s="1"/>
  <c r="K37" i="4"/>
  <c r="J37" i="4" s="1" a="1"/>
  <c r="J37" i="4" s="1"/>
  <c r="K48" i="4"/>
  <c r="J48" i="4" s="1" a="1"/>
  <c r="J48" i="4" s="1"/>
  <c r="K56" i="4"/>
  <c r="J56" i="4" s="1" a="1"/>
  <c r="J56" i="4" s="1"/>
  <c r="K61" i="4"/>
  <c r="J61" i="4" s="1" a="1"/>
  <c r="J61" i="4" s="1"/>
  <c r="K55" i="4"/>
  <c r="J55" i="4" s="1" a="1"/>
  <c r="J55" i="4" s="1"/>
  <c r="K16" i="4"/>
  <c r="J16" i="4" s="1" a="1"/>
  <c r="J16" i="4" s="1"/>
  <c r="K66" i="4"/>
  <c r="J66" i="4" s="1" a="1"/>
  <c r="J66" i="4" s="1"/>
  <c r="K76" i="4"/>
  <c r="J76" i="4" s="1" a="1"/>
  <c r="J76" i="4" s="1"/>
  <c r="K17" i="4"/>
  <c r="J17" i="4" s="1" a="1"/>
  <c r="J17" i="4" s="1"/>
  <c r="K44" i="4"/>
  <c r="J44" i="4" s="1" a="1"/>
  <c r="J44" i="4" s="1"/>
  <c r="K92" i="4"/>
  <c r="J92" i="4" s="1" a="1"/>
  <c r="J92" i="4" s="1"/>
  <c r="K77" i="4"/>
  <c r="J77" i="4" s="1" a="1"/>
  <c r="J77" i="4" s="1"/>
  <c r="K111" i="4"/>
  <c r="J111" i="4" s="1" a="1"/>
  <c r="J111" i="4" s="1"/>
  <c r="K144" i="4"/>
  <c r="J144" i="4" s="1" a="1"/>
  <c r="J144" i="4" s="1"/>
  <c r="K90" i="4"/>
  <c r="J90" i="4" s="1" a="1"/>
  <c r="J90" i="4" s="1"/>
  <c r="K142" i="4"/>
  <c r="J142" i="4" s="1" a="1"/>
  <c r="J142" i="4" s="1"/>
  <c r="K67" i="4"/>
  <c r="J67" i="4" s="1" a="1"/>
  <c r="J67" i="4" s="1"/>
  <c r="K51" i="4"/>
  <c r="J51" i="4" s="1" a="1"/>
  <c r="J51" i="4" s="1"/>
  <c r="K104" i="4"/>
  <c r="J104" i="4" s="1" a="1"/>
  <c r="J104" i="4" s="1"/>
  <c r="K80" i="4"/>
  <c r="J80" i="4" s="1" a="1"/>
  <c r="J80" i="4" s="1"/>
  <c r="K110" i="4"/>
  <c r="J110" i="4" s="1" a="1"/>
  <c r="J110" i="4" s="1"/>
  <c r="K140" i="4"/>
  <c r="J140" i="4" s="1" a="1"/>
  <c r="J140" i="4" s="1"/>
  <c r="K107" i="4"/>
  <c r="J107" i="4" s="1" a="1"/>
  <c r="J107" i="4" s="1"/>
  <c r="K35" i="4"/>
  <c r="J35" i="4" s="1" a="1"/>
  <c r="J35" i="4" s="1"/>
  <c r="K132" i="4"/>
  <c r="J132" i="4" s="1" a="1"/>
  <c r="J132" i="4" s="1"/>
  <c r="K100" i="4"/>
  <c r="J100" i="4" s="1" a="1"/>
  <c r="J100" i="4" s="1"/>
  <c r="K91" i="4"/>
  <c r="J91" i="4" s="1" a="1"/>
  <c r="J91" i="4" s="1"/>
  <c r="K64" i="4"/>
  <c r="J64" i="4" s="1" a="1"/>
  <c r="J64" i="4" s="1"/>
  <c r="K112" i="4"/>
  <c r="J112" i="4" s="1" a="1"/>
  <c r="J112" i="4" s="1"/>
  <c r="K71" i="4"/>
  <c r="J71" i="4" s="1" a="1"/>
  <c r="J71" i="4" s="1"/>
  <c r="K113" i="4"/>
  <c r="J113" i="4" s="1" a="1"/>
  <c r="J113" i="4" s="1"/>
  <c r="K96" i="4"/>
  <c r="J96" i="4" s="1" a="1"/>
  <c r="J96" i="4" s="1"/>
  <c r="K127" i="4"/>
  <c r="J127" i="4" s="1" a="1"/>
  <c r="J127" i="4" s="1"/>
  <c r="K73" i="4"/>
  <c r="J73" i="4" s="1" a="1"/>
  <c r="J73" i="4" s="1"/>
  <c r="K109" i="4"/>
  <c r="J109" i="4" s="1" a="1"/>
  <c r="J109" i="4" s="1"/>
  <c r="K135" i="4"/>
  <c r="J135" i="4" s="1" a="1"/>
  <c r="J135" i="4" s="1"/>
  <c r="K131" i="4"/>
  <c r="J131" i="4" s="1" a="1"/>
  <c r="J131" i="4" s="1"/>
  <c r="K102" i="4"/>
  <c r="J102" i="4" s="1" a="1"/>
  <c r="J102" i="4" s="1"/>
  <c r="K128" i="4"/>
  <c r="J128" i="4" s="1" a="1"/>
  <c r="J128" i="4" s="1"/>
  <c r="K101" i="4"/>
  <c r="J101" i="4" s="1" a="1"/>
  <c r="J101" i="4" s="1"/>
  <c r="K99" i="4"/>
  <c r="J99" i="4" s="1" a="1"/>
  <c r="J99" i="4" s="1"/>
  <c r="K137" i="4"/>
  <c r="J137" i="4" s="1" a="1"/>
  <c r="J137" i="4" s="1"/>
  <c r="K138" i="4"/>
  <c r="J138" i="4" s="1" a="1"/>
  <c r="J138" i="4" s="1"/>
  <c r="K103" i="4"/>
  <c r="J103" i="4" s="1" a="1"/>
  <c r="J103" i="4" s="1"/>
  <c r="K124" i="4"/>
  <c r="J124" i="4" s="1" a="1"/>
  <c r="J124" i="4" s="1"/>
  <c r="K115" i="4"/>
  <c r="J115" i="4" s="1" a="1"/>
  <c r="J115" i="4" s="1"/>
  <c r="K117" i="4"/>
  <c r="J117" i="4" s="1" a="1"/>
  <c r="J117" i="4" s="1"/>
  <c r="K120" i="4"/>
  <c r="J120" i="4" s="1" a="1"/>
  <c r="J120" i="4" s="1"/>
  <c r="K50" i="4"/>
  <c r="J50" i="4" s="1" a="1"/>
  <c r="J50" i="4" s="1"/>
  <c r="K85" i="4"/>
  <c r="J85" i="4" s="1" a="1"/>
  <c r="J85" i="4" s="1"/>
  <c r="K123" i="4"/>
  <c r="J123" i="4" s="1" a="1"/>
  <c r="J123" i="4" s="1"/>
  <c r="K145" i="4"/>
  <c r="J145" i="4" s="1" a="1"/>
  <c r="J145" i="4" s="1"/>
  <c r="K59" i="4"/>
  <c r="J59" i="4" s="1" a="1"/>
  <c r="J59" i="4" s="1"/>
  <c r="K98" i="4"/>
  <c r="J98" i="4" s="1" a="1"/>
  <c r="J98" i="4" s="1"/>
  <c r="K106" i="4"/>
  <c r="J106" i="4" s="1" a="1"/>
  <c r="J106" i="4" s="1"/>
  <c r="K148" i="4"/>
  <c r="J148" i="4" s="1" a="1"/>
  <c r="J148" i="4" s="1"/>
  <c r="K43" i="4"/>
  <c r="J43" i="4" s="1" a="1"/>
  <c r="J43" i="4" s="1"/>
  <c r="K133" i="4"/>
  <c r="J133" i="4" s="1" a="1"/>
  <c r="J133" i="4" s="1"/>
  <c r="K10" i="4"/>
  <c r="J10" i="4" s="1" a="1"/>
  <c r="J10" i="4" s="1"/>
  <c r="K57" i="4"/>
  <c r="J57" i="4" s="1" a="1"/>
  <c r="J57" i="4" s="1"/>
  <c r="A11" i="7" l="1"/>
  <c r="A62" i="7"/>
  <c r="A53" i="7"/>
  <c r="A37" i="7"/>
  <c r="A94" i="7"/>
  <c r="A42" i="7"/>
  <c r="A45" i="7"/>
  <c r="A52" i="7"/>
  <c r="A97" i="7"/>
  <c r="A69" i="7"/>
  <c r="A93" i="7"/>
  <c r="A61" i="7"/>
  <c r="A2" i="7"/>
  <c r="A60" i="7"/>
  <c r="A77" i="7"/>
  <c r="A74" i="5"/>
  <c r="A43" i="5"/>
  <c r="A54" i="5"/>
  <c r="A42" i="5"/>
  <c r="A26" i="5"/>
  <c r="A66" i="5"/>
  <c r="A65" i="5"/>
  <c r="A64" i="5"/>
  <c r="A19" i="5"/>
  <c r="A2" i="5"/>
  <c r="A79" i="5"/>
  <c r="A73" i="5"/>
  <c r="A91" i="5"/>
  <c r="A36" i="5"/>
  <c r="A89" i="5"/>
  <c r="A50" i="5"/>
  <c r="A71" i="9"/>
  <c r="A122" i="9"/>
  <c r="A2" i="9"/>
  <c r="A52" i="9"/>
  <c r="A51" i="9"/>
  <c r="A121" i="9"/>
  <c r="A103" i="9"/>
  <c r="A120" i="9"/>
  <c r="A78" i="9"/>
  <c r="A73" i="9"/>
  <c r="A91" i="9"/>
  <c r="A102" i="9"/>
  <c r="A125" i="9"/>
  <c r="A119" i="9"/>
  <c r="A81" i="9"/>
  <c r="A82" i="9"/>
  <c r="A48" i="9"/>
  <c r="A72" i="9"/>
  <c r="A40" i="1"/>
  <c r="A45" i="1"/>
  <c r="A54" i="1"/>
  <c r="A50" i="1"/>
  <c r="A15" i="1"/>
  <c r="A8" i="1"/>
  <c r="A11" i="1"/>
  <c r="A24" i="1"/>
  <c r="A18" i="1"/>
  <c r="A49" i="1"/>
  <c r="A19" i="1"/>
  <c r="A6" i="1"/>
  <c r="A31" i="1"/>
  <c r="A22" i="1"/>
  <c r="A36" i="1"/>
  <c r="A3" i="1"/>
  <c r="A9" i="1"/>
  <c r="A28" i="1"/>
  <c r="A33" i="1"/>
  <c r="A4" i="1"/>
  <c r="A17" i="1"/>
  <c r="A26" i="1"/>
  <c r="A38" i="1"/>
  <c r="A46" i="1"/>
  <c r="A14" i="1"/>
  <c r="A5" i="1"/>
  <c r="A32" i="1"/>
  <c r="A21" i="1"/>
  <c r="A20" i="1"/>
  <c r="A42" i="1"/>
  <c r="A7" i="1"/>
  <c r="A25" i="1"/>
  <c r="A27" i="1"/>
  <c r="A34" i="1"/>
  <c r="A10" i="1"/>
  <c r="A16" i="1"/>
  <c r="A13" i="1"/>
  <c r="A29" i="1"/>
  <c r="A35" i="1"/>
  <c r="A53" i="1"/>
  <c r="A30" i="1"/>
  <c r="A23" i="1"/>
  <c r="A41" i="1"/>
  <c r="A12" i="1"/>
  <c r="A48" i="1"/>
  <c r="A47" i="1"/>
  <c r="A44" i="1"/>
  <c r="A37" i="1"/>
  <c r="A52" i="1"/>
  <c r="A39" i="1"/>
  <c r="A43" i="1"/>
  <c r="A51" i="1"/>
  <c r="A2" i="1"/>
  <c r="N6" i="8" l="1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E33" i="8"/>
  <c r="F33" i="8"/>
  <c r="G33" i="8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N21" i="8"/>
  <c r="Z21" i="8" s="1"/>
  <c r="AA23" i="8"/>
  <c r="S23" i="8"/>
  <c r="N23" i="8"/>
  <c r="Z23" i="8" s="1"/>
  <c r="AA9" i="8"/>
  <c r="S9" i="8"/>
  <c r="N9" i="8"/>
  <c r="Z9" i="8" s="1"/>
  <c r="AA29" i="8"/>
  <c r="S29" i="8"/>
  <c r="P29" i="8"/>
  <c r="N29" i="8"/>
  <c r="Z29" i="8" s="1"/>
  <c r="AA15" i="8"/>
  <c r="S15" i="8"/>
  <c r="N15" i="8"/>
  <c r="Z15" i="8" s="1"/>
  <c r="AA17" i="8"/>
  <c r="S17" i="8"/>
  <c r="N17" i="8"/>
  <c r="Z17" i="8" s="1"/>
  <c r="AA11" i="8"/>
  <c r="S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N19" i="8"/>
  <c r="Z19" i="8" s="1"/>
  <c r="O29" i="8"/>
  <c r="AB29" i="8" s="1"/>
  <c r="AA13" i="8"/>
  <c r="S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B25" i="8" l="1"/>
  <c r="C25" i="8"/>
  <c r="E25" i="8"/>
  <c r="F25" i="8"/>
  <c r="G25" i="8"/>
  <c r="B26" i="8"/>
  <c r="C26" i="8"/>
  <c r="E26" i="8"/>
  <c r="F26" i="8"/>
  <c r="G26" i="8"/>
  <c r="B27" i="8"/>
  <c r="C27" i="8"/>
  <c r="E27" i="8"/>
  <c r="F27" i="8"/>
  <c r="G27" i="8"/>
  <c r="B28" i="8"/>
  <c r="C28" i="8"/>
  <c r="E28" i="8"/>
  <c r="F28" i="8"/>
  <c r="G28" i="8"/>
  <c r="B29" i="8"/>
  <c r="C29" i="8"/>
  <c r="E29" i="8"/>
  <c r="F29" i="8"/>
  <c r="G29" i="8"/>
  <c r="B30" i="8"/>
  <c r="C30" i="8"/>
  <c r="E30" i="8"/>
  <c r="F30" i="8"/>
  <c r="G30" i="8"/>
  <c r="B31" i="8"/>
  <c r="C31" i="8"/>
  <c r="E31" i="8"/>
  <c r="F31" i="8"/>
  <c r="G31" i="8"/>
  <c r="B32" i="8"/>
  <c r="C32" i="8"/>
  <c r="E32" i="8"/>
  <c r="F32" i="8"/>
  <c r="G32" i="8"/>
  <c r="B19" i="8"/>
  <c r="C19" i="8"/>
  <c r="E19" i="8"/>
  <c r="F19" i="8"/>
  <c r="G19" i="8"/>
  <c r="B20" i="8"/>
  <c r="C20" i="8"/>
  <c r="E20" i="8"/>
  <c r="F20" i="8"/>
  <c r="G20" i="8"/>
  <c r="B21" i="8"/>
  <c r="C21" i="8"/>
  <c r="E21" i="8"/>
  <c r="F21" i="8"/>
  <c r="G21" i="8"/>
  <c r="B22" i="8"/>
  <c r="C22" i="8"/>
  <c r="E22" i="8"/>
  <c r="F22" i="8"/>
  <c r="G22" i="8"/>
  <c r="B23" i="8"/>
  <c r="C23" i="8"/>
  <c r="E23" i="8"/>
  <c r="F23" i="8"/>
  <c r="G23" i="8"/>
  <c r="B24" i="8"/>
  <c r="C24" i="8"/>
  <c r="E24" i="8"/>
  <c r="F24" i="8"/>
  <c r="G24" i="8"/>
  <c r="B3" i="8"/>
  <c r="C3" i="8"/>
  <c r="E3" i="8"/>
  <c r="F3" i="8"/>
  <c r="G3" i="8"/>
  <c r="B4" i="8"/>
  <c r="C4" i="8"/>
  <c r="E4" i="8"/>
  <c r="F4" i="8"/>
  <c r="G4" i="8"/>
  <c r="B5" i="8"/>
  <c r="C5" i="8"/>
  <c r="E5" i="8"/>
  <c r="F5" i="8"/>
  <c r="G5" i="8"/>
  <c r="B6" i="8"/>
  <c r="C6" i="8"/>
  <c r="E6" i="8"/>
  <c r="F6" i="8"/>
  <c r="G6" i="8"/>
  <c r="B7" i="8"/>
  <c r="C7" i="8"/>
  <c r="E7" i="8"/>
  <c r="F7" i="8"/>
  <c r="G7" i="8"/>
  <c r="B8" i="8"/>
  <c r="C8" i="8"/>
  <c r="E8" i="8"/>
  <c r="F8" i="8"/>
  <c r="G8" i="8"/>
  <c r="B9" i="8"/>
  <c r="C9" i="8"/>
  <c r="E9" i="8"/>
  <c r="F9" i="8"/>
  <c r="G9" i="8"/>
  <c r="B10" i="8"/>
  <c r="C10" i="8"/>
  <c r="E10" i="8"/>
  <c r="F10" i="8"/>
  <c r="G10" i="8"/>
  <c r="B11" i="8"/>
  <c r="C11" i="8"/>
  <c r="E11" i="8"/>
  <c r="F11" i="8"/>
  <c r="G11" i="8"/>
  <c r="B12" i="8"/>
  <c r="C12" i="8"/>
  <c r="E12" i="8"/>
  <c r="F12" i="8"/>
  <c r="G12" i="8"/>
  <c r="B13" i="8"/>
  <c r="C13" i="8"/>
  <c r="E13" i="8"/>
  <c r="F13" i="8"/>
  <c r="G13" i="8"/>
  <c r="B14" i="8"/>
  <c r="C14" i="8"/>
  <c r="E14" i="8"/>
  <c r="F14" i="8"/>
  <c r="G14" i="8"/>
  <c r="B15" i="8"/>
  <c r="C15" i="8"/>
  <c r="E15" i="8"/>
  <c r="F15" i="8"/>
  <c r="G15" i="8"/>
  <c r="B16" i="8"/>
  <c r="C16" i="8"/>
  <c r="E16" i="8"/>
  <c r="F16" i="8"/>
  <c r="G16" i="8"/>
  <c r="B17" i="8"/>
  <c r="C17" i="8"/>
  <c r="E17" i="8"/>
  <c r="F17" i="8"/>
  <c r="G17" i="8"/>
  <c r="B18" i="8"/>
  <c r="C18" i="8"/>
  <c r="E18" i="8"/>
  <c r="F18" i="8"/>
  <c r="G18" i="8"/>
  <c r="G2" i="8"/>
  <c r="F2" i="8"/>
  <c r="E2" i="8"/>
  <c r="C2" i="8"/>
  <c r="B2" i="8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O32" i="8"/>
  <c r="AB32" i="8" s="1"/>
  <c r="O24" i="8"/>
  <c r="AB24" i="8" s="1"/>
  <c r="O40" i="8"/>
  <c r="AB40" i="8" s="1"/>
  <c r="O38" i="8"/>
  <c r="AB38" i="8" s="1"/>
  <c r="Q29" i="8"/>
  <c r="Q28" i="8"/>
  <c r="Q27" i="8"/>
  <c r="T11" i="8" l="1"/>
  <c r="T13" i="8"/>
  <c r="S7" i="8"/>
  <c r="T17" i="8"/>
  <c r="T28" i="8"/>
  <c r="S6" i="8"/>
  <c r="T29" i="8"/>
  <c r="T12" i="8"/>
  <c r="T16" i="8"/>
  <c r="T10" i="8"/>
  <c r="O10" i="8"/>
  <c r="AB10" i="8" s="1"/>
  <c r="T8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T39" i="8"/>
  <c r="T20" i="8"/>
  <c r="T19" i="8"/>
  <c r="T21" i="8"/>
  <c r="Q39" i="8"/>
  <c r="Q24" i="8"/>
  <c r="Q35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T9" i="8"/>
  <c r="U32" i="8"/>
  <c r="AG19" i="8" s="1"/>
  <c r="R28" i="8"/>
  <c r="AF17" i="8" s="1"/>
  <c r="U44" i="8"/>
  <c r="AG25" i="8" s="1"/>
  <c r="U42" i="8"/>
  <c r="AG24" i="8" s="1"/>
  <c r="U40" i="8"/>
  <c r="AG23" i="8" s="1"/>
  <c r="R44" i="8"/>
  <c r="AF25" i="8" s="1"/>
  <c r="R32" i="8"/>
  <c r="AF19" i="8" s="1"/>
  <c r="U10" i="8" l="1"/>
  <c r="AG8" i="8" s="1"/>
  <c r="U28" i="8"/>
  <c r="AG17" i="8" s="1"/>
  <c r="U16" i="8"/>
  <c r="AG11" i="8" s="1"/>
  <c r="U12" i="8"/>
  <c r="AG9" i="8" s="1"/>
  <c r="U8" i="8"/>
  <c r="AG6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30" i="8"/>
  <c r="AF18" i="8" s="1"/>
  <c r="R24" i="8"/>
  <c r="AF15" i="8" s="1"/>
  <c r="R34" i="8"/>
  <c r="AF20" i="8" s="1"/>
  <c r="R38" i="8"/>
  <c r="AF22" i="8" s="1"/>
  <c r="U20" i="8"/>
  <c r="AG13" i="8" s="1"/>
  <c r="P7" i="8" l="1"/>
  <c r="K39" i="4"/>
  <c r="J39" i="4" s="1" a="1"/>
  <c r="J39" i="4" s="1"/>
  <c r="D21" i="8"/>
  <c r="H21" i="8" s="1"/>
  <c r="D26" i="8"/>
  <c r="H26" i="8" s="1"/>
  <c r="D5" i="8"/>
  <c r="H5" i="8" s="1"/>
  <c r="D25" i="8"/>
  <c r="H25" i="8" s="1"/>
  <c r="D15" i="8"/>
  <c r="H15" i="8" s="1"/>
  <c r="D2" i="8"/>
  <c r="H2" i="8" s="1"/>
  <c r="Q22" i="8"/>
  <c r="D33" i="8"/>
  <c r="H33" i="8" s="1"/>
  <c r="D29" i="8"/>
  <c r="H29" i="8" s="1"/>
  <c r="D30" i="8"/>
  <c r="H30" i="8" s="1"/>
  <c r="D31" i="8"/>
  <c r="H31" i="8" s="1"/>
  <c r="Q14" i="8"/>
  <c r="D28" i="8"/>
  <c r="H28" i="8" s="1"/>
  <c r="D23" i="8"/>
  <c r="H23" i="8" s="1"/>
  <c r="Q12" i="8"/>
  <c r="D24" i="8"/>
  <c r="H24" i="8" s="1"/>
  <c r="D14" i="8"/>
  <c r="H14" i="8" s="1"/>
  <c r="D10" i="8"/>
  <c r="H10" i="8" s="1"/>
  <c r="Q8" i="8"/>
  <c r="D17" i="8"/>
  <c r="H17" i="8" s="1"/>
  <c r="D11" i="8"/>
  <c r="H11" i="8" s="1"/>
  <c r="D8" i="8"/>
  <c r="H8" i="8" s="1"/>
  <c r="D9" i="8"/>
  <c r="H9" i="8" s="1"/>
  <c r="D7" i="8"/>
  <c r="H7" i="8" s="1"/>
  <c r="Q10" i="8"/>
  <c r="Q20" i="8"/>
  <c r="Q18" i="8"/>
  <c r="D12" i="8"/>
  <c r="H12" i="8" s="1"/>
  <c r="D16" i="8"/>
  <c r="H16" i="8" s="1"/>
  <c r="D32" i="8"/>
  <c r="H32" i="8" s="1"/>
  <c r="D19" i="8"/>
  <c r="H19" i="8" s="1"/>
  <c r="D13" i="8"/>
  <c r="H13" i="8" s="1"/>
  <c r="D18" i="8"/>
  <c r="H18" i="8" s="1"/>
  <c r="D6" i="8"/>
  <c r="H6" i="8" s="1"/>
  <c r="D20" i="8"/>
  <c r="H20" i="8" s="1"/>
  <c r="D27" i="8"/>
  <c r="H27" i="8" s="1"/>
  <c r="D3" i="8"/>
  <c r="H3" i="8" s="1"/>
  <c r="D22" i="8"/>
  <c r="H22" i="8" s="1"/>
  <c r="P22" i="8"/>
  <c r="P12" i="8"/>
  <c r="Q9" i="8"/>
  <c r="Q7" i="8"/>
  <c r="P8" i="8"/>
  <c r="P9" i="8"/>
  <c r="Q11" i="8"/>
  <c r="P14" i="8"/>
  <c r="Q13" i="8"/>
  <c r="P10" i="8"/>
  <c r="Q19" i="8"/>
  <c r="Q23" i="8"/>
  <c r="P15" i="8"/>
  <c r="P18" i="8"/>
  <c r="Q21" i="8"/>
  <c r="Q17" i="8"/>
  <c r="P13" i="8"/>
  <c r="Q15" i="8"/>
  <c r="P19" i="8"/>
  <c r="P21" i="8"/>
  <c r="P23" i="8"/>
  <c r="P16" i="8"/>
  <c r="P11" i="8"/>
  <c r="P20" i="8"/>
  <c r="P17" i="8"/>
  <c r="D4" i="8"/>
  <c r="H4" i="8" s="1"/>
  <c r="Q16" i="8"/>
  <c r="Q6" i="8"/>
  <c r="V6" i="8" s="1"/>
  <c r="A39" i="4" l="1"/>
  <c r="A63" i="4"/>
  <c r="A70" i="4"/>
  <c r="A72" i="4"/>
  <c r="A118" i="4"/>
  <c r="A130" i="4"/>
  <c r="A5" i="4"/>
  <c r="A52" i="4"/>
  <c r="A31" i="4"/>
  <c r="A36" i="4"/>
  <c r="A11" i="4"/>
  <c r="A27" i="4"/>
  <c r="A49" i="4"/>
  <c r="A21" i="4"/>
  <c r="A33" i="4"/>
  <c r="A46" i="4"/>
  <c r="A56" i="4"/>
  <c r="A66" i="4"/>
  <c r="A92" i="4"/>
  <c r="A127" i="4"/>
  <c r="A102" i="4"/>
  <c r="A138" i="4"/>
  <c r="A120" i="4"/>
  <c r="A59" i="4"/>
  <c r="A10" i="4"/>
  <c r="A68" i="4"/>
  <c r="A87" i="4"/>
  <c r="A48" i="4"/>
  <c r="A55" i="4"/>
  <c r="A44" i="4"/>
  <c r="A96" i="4"/>
  <c r="A131" i="4"/>
  <c r="A99" i="4"/>
  <c r="A115" i="4"/>
  <c r="A145" i="4"/>
  <c r="A43" i="4"/>
  <c r="A42" i="4"/>
  <c r="A82" i="4"/>
  <c r="A65" i="4"/>
  <c r="A116" i="4"/>
  <c r="A129" i="4"/>
  <c r="A3" i="4"/>
  <c r="A30" i="4"/>
  <c r="A15" i="4"/>
  <c r="A26" i="4"/>
  <c r="A9" i="4"/>
  <c r="A18" i="4"/>
  <c r="A53" i="4"/>
  <c r="A47" i="4"/>
  <c r="A24" i="4"/>
  <c r="A45" i="4"/>
  <c r="A61" i="4"/>
  <c r="A76" i="4"/>
  <c r="A77" i="4"/>
  <c r="A73" i="4"/>
  <c r="A128" i="4"/>
  <c r="A103" i="4"/>
  <c r="A50" i="4"/>
  <c r="A98" i="4"/>
  <c r="A133" i="4"/>
  <c r="A12" i="4"/>
  <c r="A13" i="4"/>
  <c r="A8" i="4"/>
  <c r="A22" i="4"/>
  <c r="A28" i="4"/>
  <c r="A34" i="4"/>
  <c r="A37" i="4"/>
  <c r="A16" i="4"/>
  <c r="A17" i="4"/>
  <c r="A113" i="4"/>
  <c r="A135" i="4"/>
  <c r="A137" i="4"/>
  <c r="A117" i="4"/>
  <c r="A123" i="4"/>
  <c r="A148" i="4"/>
  <c r="A54" i="4"/>
  <c r="A60" i="4"/>
  <c r="A25" i="4"/>
  <c r="A32" i="4"/>
  <c r="A62" i="4"/>
  <c r="A134" i="4"/>
  <c r="A95" i="4"/>
  <c r="A136" i="4"/>
  <c r="A141" i="4"/>
  <c r="A86" i="4"/>
  <c r="A114" i="4"/>
  <c r="A6" i="4"/>
  <c r="A7" i="4"/>
  <c r="A14" i="4"/>
  <c r="A4" i="4"/>
  <c r="A20" i="4"/>
  <c r="A19" i="4"/>
  <c r="A23" i="4"/>
  <c r="A40" i="4"/>
  <c r="A69" i="4"/>
  <c r="A111" i="4"/>
  <c r="A144" i="4"/>
  <c r="A90" i="4"/>
  <c r="A142" i="4"/>
  <c r="A67" i="4"/>
  <c r="A51" i="4"/>
  <c r="A104" i="4"/>
  <c r="A80" i="4"/>
  <c r="A110" i="4"/>
  <c r="A140" i="4"/>
  <c r="A107" i="4"/>
  <c r="A35" i="4"/>
  <c r="A132" i="4"/>
  <c r="A100" i="4"/>
  <c r="A91" i="4"/>
  <c r="A64" i="4"/>
  <c r="A112" i="4"/>
  <c r="A71" i="4"/>
  <c r="A109" i="4"/>
  <c r="A101" i="4"/>
  <c r="A124" i="4"/>
  <c r="A85" i="4"/>
  <c r="A106" i="4"/>
  <c r="A57" i="4"/>
  <c r="A94" i="4"/>
  <c r="A88" i="4"/>
  <c r="A119" i="4"/>
  <c r="A97" i="4"/>
  <c r="A147" i="4"/>
  <c r="A105" i="4"/>
  <c r="A125" i="4"/>
  <c r="A29" i="4"/>
  <c r="A83" i="4"/>
  <c r="A93" i="4"/>
  <c r="A58" i="4"/>
  <c r="A38" i="4"/>
  <c r="A74" i="4"/>
  <c r="A143" i="4"/>
  <c r="A108" i="4"/>
  <c r="A2" i="4"/>
  <c r="A79" i="4"/>
  <c r="A75" i="4"/>
  <c r="A122" i="4"/>
  <c r="A146" i="4"/>
  <c r="A139" i="4"/>
  <c r="A89" i="4"/>
  <c r="A121" i="4"/>
  <c r="A81" i="4"/>
  <c r="A41" i="4"/>
  <c r="A78" i="4"/>
  <c r="A126" i="4"/>
  <c r="A84" i="4"/>
  <c r="P6" i="8"/>
  <c r="R16" i="8"/>
  <c r="AF11" i="8" s="1"/>
  <c r="R8" i="8"/>
  <c r="AF6" i="8" s="1"/>
  <c r="R18" i="8"/>
  <c r="AF12" i="8" s="1"/>
  <c r="R12" i="8"/>
  <c r="AF9" i="8" s="1"/>
  <c r="R20" i="8"/>
  <c r="AF13" i="8" s="1"/>
  <c r="R14" i="8"/>
  <c r="AF10" i="8" s="1"/>
  <c r="R10" i="8"/>
  <c r="AF8" i="8" s="1"/>
  <c r="R22" i="8"/>
  <c r="AF14" i="8" s="1"/>
  <c r="R6" i="8"/>
  <c r="AF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<sst xmlns="http://schemas.openxmlformats.org/spreadsheetml/2006/main" count="2049" uniqueCount="501">
  <si>
    <t>Nimi</t>
  </si>
  <si>
    <t>Raul Must</t>
  </si>
  <si>
    <t>Raul Käsner</t>
  </si>
  <si>
    <t>Kristjan Kaljurand</t>
  </si>
  <si>
    <t>Alar Voitka</t>
  </si>
  <si>
    <t>Mikk Järveoja</t>
  </si>
  <si>
    <t>Mihkel Talts</t>
  </si>
  <si>
    <t>Koht</t>
  </si>
  <si>
    <t>Helina Rüütel</t>
  </si>
  <si>
    <t>Kristin Kuuba</t>
  </si>
  <si>
    <t>Andrei Kägo</t>
  </si>
  <si>
    <t>Mikk Õunmaa</t>
  </si>
  <si>
    <t>Karl Kert</t>
  </si>
  <si>
    <t>Helis Pajuste</t>
  </si>
  <si>
    <t>Vahur Lukin</t>
  </si>
  <si>
    <t>Ants Mängel</t>
  </si>
  <si>
    <t>Karl Kivinurm</t>
  </si>
  <si>
    <t>Martti Eerma</t>
  </si>
  <si>
    <t>osales madalamas tasemeklassis</t>
  </si>
  <si>
    <t>osales kõrgemas tasemeklassis, kuid ei võitnud ühtegi mängu</t>
  </si>
  <si>
    <t>Tauri Kilk</t>
  </si>
  <si>
    <t>Võistluste arv</t>
  </si>
  <si>
    <t>Catlyn Kruus</t>
  </si>
  <si>
    <t>Ramona Üprus</t>
  </si>
  <si>
    <t>Arthur Kivi</t>
  </si>
  <si>
    <t>Ragnar Sepp</t>
  </si>
  <si>
    <t>Emili Pärsim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</si>
  <si>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</si>
  <si>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</si>
  <si>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</si>
  <si>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</si>
  <si>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</si>
  <si>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</si>
  <si>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</si>
  <si>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</si>
  <si>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</si>
  <si>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</si>
  <si>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</si>
  <si>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</si>
  <si>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</si>
  <si>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</si>
  <si>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</si>
  <si>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</si>
  <si>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</si>
  <si>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</si>
  <si>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</si>
  <si>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LAT</t>
  </si>
  <si>
    <t>Marelle Salu</t>
  </si>
  <si>
    <t>Heili Merisalu</t>
  </si>
  <si>
    <t>Mario Kirisma</t>
  </si>
  <si>
    <t>Ervin Lumberg</t>
  </si>
  <si>
    <t>Ain Alev</t>
  </si>
  <si>
    <t>Rakvere SK</t>
  </si>
  <si>
    <t>PAK</t>
  </si>
  <si>
    <t>Sandra Eiduks</t>
  </si>
  <si>
    <t>Uku-Urmas Tross</t>
  </si>
  <si>
    <t>IND</t>
  </si>
  <si>
    <t>Villu Kukk</t>
  </si>
  <si>
    <t>Juri Kartakov</t>
  </si>
  <si>
    <t>Andra Mai Hoop</t>
  </si>
  <si>
    <t>Rene Leeman</t>
  </si>
  <si>
    <t>Kathy-Karmen Kale</t>
  </si>
  <si>
    <t>Emilia Šapovalova</t>
  </si>
  <si>
    <t>Johanna Violet Meier</t>
  </si>
  <si>
    <t>Ain Tiidrus</t>
  </si>
  <si>
    <t>Dennis Kumar</t>
  </si>
  <si>
    <t>Alan Heinluht</t>
  </si>
  <si>
    <t>Kalle Aarma</t>
  </si>
  <si>
    <t>Robin Schmalz</t>
  </si>
  <si>
    <t>SK Fookus</t>
  </si>
  <si>
    <t>Maili Reinberg-Voitka</t>
  </si>
  <si>
    <t>Silva Lips</t>
  </si>
  <si>
    <t>Vahur Parve</t>
  </si>
  <si>
    <t>Grete Talviste</t>
  </si>
  <si>
    <t>Mati Soo</t>
  </si>
  <si>
    <t>Andrei Schmidt</t>
  </si>
  <si>
    <t>Hugo Themas</t>
  </si>
  <si>
    <t>Annabel Rohtla</t>
  </si>
  <si>
    <t>Meribel Rohtla</t>
  </si>
  <si>
    <t>Katrin Rahe</t>
  </si>
  <si>
    <t>Petter Kroneld</t>
  </si>
  <si>
    <t>Eliise Siimann</t>
  </si>
  <si>
    <t>Laura-Liis Kale</t>
  </si>
  <si>
    <t>Veeriku Badminton</t>
  </si>
  <si>
    <t>Chris-Robin Talts</t>
  </si>
  <si>
    <t>Rasmus Talts</t>
  </si>
  <si>
    <t>Kai-Riin Saluste</t>
  </si>
  <si>
    <t>Paula Petäys</t>
  </si>
  <si>
    <t>Tiina Lell</t>
  </si>
  <si>
    <t>Anti Randalu</t>
  </si>
  <si>
    <t>Natalja Ledvanova</t>
  </si>
  <si>
    <t>Marti Arak</t>
  </si>
  <si>
    <t>Aet Põldma</t>
  </si>
  <si>
    <t>Janno Põldma</t>
  </si>
  <si>
    <t>Valge Hani</t>
  </si>
  <si>
    <t>Virge Kala</t>
  </si>
  <si>
    <t>Mikk Aru</t>
  </si>
  <si>
    <t>Merlin Kolk</t>
  </si>
  <si>
    <t>Indrek Trei</t>
  </si>
  <si>
    <t>Ram Krishan</t>
  </si>
  <si>
    <t>Ülari Pärnoja</t>
  </si>
  <si>
    <t>Ainar Leppik</t>
  </si>
  <si>
    <t>Veiko Vahtra</t>
  </si>
  <si>
    <t>Jaanus Saar</t>
  </si>
  <si>
    <t>Emil Penner</t>
  </si>
  <si>
    <t>Lauri Reilson</t>
  </si>
  <si>
    <t>Katre Sepp</t>
  </si>
  <si>
    <t>Asimuut</t>
  </si>
  <si>
    <t>TalTech</t>
  </si>
  <si>
    <t>Marti Joost</t>
  </si>
  <si>
    <t>Elisaveta Berik</t>
  </si>
  <si>
    <t>Külle-Marianne Laidmäe</t>
  </si>
  <si>
    <t>Marten Põder</t>
  </si>
  <si>
    <t>Kaspar Sorge</t>
  </si>
  <si>
    <t>Kaisa Liis Lepp</t>
  </si>
  <si>
    <t>Romili Vakk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</si>
  <si>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</si>
  <si>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</si>
  <si>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</si>
  <si>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</si>
  <si>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</si>
  <si>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</si>
  <si>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</si>
  <si>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</si>
  <si>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</si>
  <si>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Gretel Saadoja</t>
  </si>
  <si>
    <t>arvesse läheb 6 paremat võistlust</t>
  </si>
  <si>
    <t>Angela Kivisik</t>
  </si>
  <si>
    <t>Janar Ojalaid</t>
  </si>
  <si>
    <t>Priit Põder</t>
  </si>
  <si>
    <t>Artur Aun</t>
  </si>
  <si>
    <t>Andre Looskari</t>
  </si>
  <si>
    <t>Karl Mattias Pedai</t>
  </si>
  <si>
    <t>Peeter Tubli</t>
  </si>
  <si>
    <t>Juliana Kadlecova</t>
  </si>
  <si>
    <t>Arturi Asperk</t>
  </si>
  <si>
    <t>Nikita Bezsonov</t>
  </si>
  <si>
    <t>Maria Medvedeva</t>
  </si>
  <si>
    <t>Kaspar Kaasik</t>
  </si>
  <si>
    <t>Rando Penner</t>
  </si>
  <si>
    <t>Kelly Ojamaa</t>
  </si>
  <si>
    <t>Grettel Luts</t>
  </si>
  <si>
    <t>Kelli Muinast</t>
  </si>
  <si>
    <t>Katrin Rahu</t>
  </si>
  <si>
    <t>SVK</t>
  </si>
  <si>
    <t>Neeme-Andreas Eller</t>
  </si>
  <si>
    <t>Alar Tiideberg</t>
  </si>
  <si>
    <t>Oskar Laanes</t>
  </si>
  <si>
    <t>Viljandi Sulelised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</si>
  <si>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</si>
  <si>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</si>
  <si>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</si>
  <si>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</si>
  <si>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</si>
  <si>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</si>
  <si>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</si>
  <si>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</si>
  <si>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</si>
  <si>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Smash</t>
  </si>
  <si>
    <t>Piret Van De Runstraat-Kärt</t>
  </si>
  <si>
    <t>Hanna Bender</t>
  </si>
  <si>
    <t>Tanel Künnapas</t>
  </si>
  <si>
    <t>Katre Tubro</t>
  </si>
  <si>
    <t>Merike Viira</t>
  </si>
  <si>
    <t>Aruküla SK</t>
  </si>
  <si>
    <t>Priit Raudkivi</t>
  </si>
  <si>
    <t>Mark Kuusk</t>
  </si>
  <si>
    <t>USTA</t>
  </si>
  <si>
    <t>Evaliisa Poola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</si>
  <si>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</si>
  <si>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</si>
  <si>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</si>
  <si>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</si>
  <si>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</si>
  <si>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</si>
  <si>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</si>
  <si>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</si>
  <si>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Eliise-Kristiina Altmäe</t>
  </si>
  <si>
    <t>Sandra Kamilova</t>
  </si>
  <si>
    <t>Aleksandr Ledvanov</t>
  </si>
  <si>
    <t>Kiili</t>
  </si>
  <si>
    <t>Teele Deklau</t>
  </si>
  <si>
    <t>Marje Ehastu</t>
  </si>
  <si>
    <t>Sergei Jerofejev</t>
  </si>
  <si>
    <t>Heleri Pajuste</t>
  </si>
  <si>
    <t>Sven Oja</t>
  </si>
  <si>
    <t>Tarmo Kiil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</si>
  <si>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</si>
  <si>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</si>
  <si>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</si>
  <si>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</si>
  <si>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</si>
  <si>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</si>
  <si>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</si>
  <si>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Keidi Kaasma</t>
  </si>
  <si>
    <t>Mattias Thomas Luhaväli</t>
  </si>
  <si>
    <t>Janete Tiits</t>
  </si>
  <si>
    <t>Iko Viik</t>
  </si>
  <si>
    <t>Taaniel Mehine</t>
  </si>
  <si>
    <t>Mirtel Mileen Möller</t>
  </si>
  <si>
    <t>Sarv</t>
  </si>
  <si>
    <t>Kristiina Maidvee</t>
  </si>
  <si>
    <t/>
  </si>
  <si>
    <t>Puhja</t>
  </si>
  <si>
    <t>Harko</t>
  </si>
  <si>
    <t>Dmitri Semjonov</t>
  </si>
  <si>
    <t>Kristel Niidas</t>
  </si>
  <si>
    <t>Elsa Themas</t>
  </si>
  <si>
    <t>Riho Tammis</t>
  </si>
  <si>
    <t>Fööniks</t>
  </si>
  <si>
    <t>Vladimir Šarõi</t>
  </si>
  <si>
    <t>Laura Anette Tomingas</t>
  </si>
  <si>
    <t>Hugo Järvelt</t>
  </si>
  <si>
    <t>Mariliis Vaarmets</t>
  </si>
  <si>
    <t>Piret Sepp</t>
  </si>
  <si>
    <t>Oliver Hani</t>
  </si>
  <si>
    <t>Maksim Krikuhhin</t>
  </si>
  <si>
    <t>Henri Tanila</t>
  </si>
  <si>
    <t>Alexander Linnamägi</t>
  </si>
  <si>
    <t>Indrek Päivalill</t>
  </si>
  <si>
    <t>Eveli Mäepalu</t>
  </si>
  <si>
    <t>Argo Tõnuri</t>
  </si>
  <si>
    <t>Niks Podosinoviks</t>
  </si>
  <si>
    <t>Heleri Kruusimaa</t>
  </si>
  <si>
    <t>Anija Sulgpalliklubi</t>
  </si>
  <si>
    <t>Superseeniorid</t>
  </si>
  <si>
    <t>Ivan Sidorov</t>
  </si>
  <si>
    <t>Gerli Tammeleht</t>
  </si>
  <si>
    <t>Margus Ševtšuk</t>
  </si>
  <si>
    <t>ENG</t>
  </si>
  <si>
    <t>Kaarel Kalev</t>
  </si>
  <si>
    <t>Helene Pähkel</t>
  </si>
  <si>
    <t>Martin Tõkke</t>
  </si>
  <si>
    <t>Hendrik Jekimov</t>
  </si>
  <si>
    <t>Keiti Palm</t>
  </si>
  <si>
    <t>Karel Põldma</t>
  </si>
  <si>
    <t>Sten Muinast</t>
  </si>
  <si>
    <t>Peeter Teedla</t>
  </si>
  <si>
    <t>Jaanus Jekimov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</si>
  <si>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</si>
  <si>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</si>
  <si>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</si>
  <si>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</si>
  <si>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</si>
  <si>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</si>
  <si>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</si>
  <si>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</si>
  <si>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</si>
  <si>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Sandra Kask</t>
  </si>
  <si>
    <t>Maria Somova</t>
  </si>
  <si>
    <t>Rando Roosla</t>
  </si>
  <si>
    <t>Peter Haab</t>
  </si>
  <si>
    <t>Mihkel Laanes</t>
  </si>
  <si>
    <t>Kaspar Roletsky</t>
  </si>
  <si>
    <t>Mia-Liis Migur</t>
  </si>
  <si>
    <t>Eileen Pärsim</t>
  </si>
  <si>
    <t>Carol Viiding</t>
  </si>
  <si>
    <t>Andres Gustavson</t>
  </si>
  <si>
    <t>Sirje Saula</t>
  </si>
  <si>
    <t>Madis-Siim Saula</t>
  </si>
  <si>
    <t>Marko Mooser</t>
  </si>
  <si>
    <t>Kris Käär</t>
  </si>
  <si>
    <t>Kalev Jõgi</t>
  </si>
  <si>
    <t>Katrin Ruus</t>
  </si>
  <si>
    <t>Janek Balõnski</t>
  </si>
  <si>
    <t>Kätlin Balõnski</t>
  </si>
  <si>
    <t>Ave Kruus</t>
  </si>
  <si>
    <t>Rannar Kiviste</t>
  </si>
  <si>
    <t>Jekaterina Arhipova</t>
  </si>
  <si>
    <t>Maria Kalinina</t>
  </si>
  <si>
    <t>Marianne Küüsvek</t>
  </si>
  <si>
    <t>Triin Tammistu</t>
  </si>
  <si>
    <t>Märt Tikan</t>
  </si>
  <si>
    <t>Marili Hannilo</t>
  </si>
  <si>
    <t>Kati Kask</t>
  </si>
  <si>
    <t>Inga Dobrus</t>
  </si>
  <si>
    <t>Elli Jaal</t>
  </si>
  <si>
    <t>Emma Kaldoja</t>
  </si>
  <si>
    <t>Mihkel Mart Liim</t>
  </si>
  <si>
    <t>Ulla Helm</t>
  </si>
  <si>
    <t>nimi</t>
  </si>
  <si>
    <t>paar</t>
  </si>
  <si>
    <t>sega</t>
  </si>
  <si>
    <t>Karin Jagant</t>
  </si>
  <si>
    <t>Luisa Lotta Lumikki Liias</t>
  </si>
  <si>
    <t>Kristo Lehiste</t>
  </si>
  <si>
    <t>Ehtesham Sheikh</t>
  </si>
  <si>
    <t>Johanna Lepp</t>
  </si>
  <si>
    <t>Laura Näär</t>
  </si>
  <si>
    <t>Karin Rand</t>
  </si>
  <si>
    <t>Khan Aues Monowar</t>
  </si>
  <si>
    <t>Ivar Nigul</t>
  </si>
  <si>
    <t>Loore-Lisete Kadai</t>
  </si>
  <si>
    <t>Hannele Pärn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</si>
  <si>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</si>
  <si>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</si>
  <si>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</si>
  <si>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</si>
  <si>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</si>
  <si>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</si>
  <si>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</si>
  <si>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</si>
  <si>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</si>
  <si>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</si>
  <si>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</si>
  <si>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Margus Maidla</t>
  </si>
  <si>
    <t>Andra Tikan</t>
  </si>
  <si>
    <t>Alicia Laško</t>
  </si>
  <si>
    <t>Sten Üprus</t>
  </si>
  <si>
    <t>Kristel Neier</t>
  </si>
  <si>
    <t>Esta Uudeküll</t>
  </si>
  <si>
    <t>Tauri Tilk</t>
  </si>
  <si>
    <t>Marija Paskotši</t>
  </si>
  <si>
    <t>Marco Helm</t>
  </si>
  <si>
    <t>Simo Trei</t>
  </si>
  <si>
    <t>Raimond Vaidla</t>
  </si>
  <si>
    <t>Sirli Helm</t>
  </si>
  <si>
    <t>Brigita Prits</t>
  </si>
  <si>
    <t>Tiina Kotke</t>
  </si>
  <si>
    <t>Elina Kumm</t>
  </si>
  <si>
    <t>Helerin Eiche</t>
  </si>
  <si>
    <t>Anton Robaltsenko</t>
  </si>
  <si>
    <t>Karmo Kuurberg</t>
  </si>
  <si>
    <t>Joonas Vapper</t>
  </si>
  <si>
    <t>Jasmine Äniline</t>
  </si>
  <si>
    <t>Eliise Varres</t>
  </si>
  <si>
    <t>Mikk Jaaniste</t>
  </si>
  <si>
    <t>Emili Paulus</t>
  </si>
  <si>
    <t>Saaremaa</t>
  </si>
  <si>
    <t>Jõhvi SK</t>
  </si>
  <si>
    <t>Võru SK</t>
  </si>
  <si>
    <t>Viimsi SK</t>
  </si>
  <si>
    <t>Marten Kurvits</t>
  </si>
  <si>
    <t>Herman Jakob Anderson</t>
  </si>
  <si>
    <t>Greete Kiisk</t>
  </si>
  <si>
    <t>Eha Mari Maasik</t>
  </si>
  <si>
    <t>Teele Peerna</t>
  </si>
  <si>
    <t>Albert Leis</t>
  </si>
  <si>
    <t>Melvin Rui</t>
  </si>
  <si>
    <t>Raul Must SK</t>
  </si>
  <si>
    <t>Oliver Leppik</t>
  </si>
  <si>
    <t>Svetlana Evtykh</t>
  </si>
  <si>
    <t>Kaur Mööl</t>
  </si>
  <si>
    <t>Kaisa Mälberg</t>
  </si>
  <si>
    <t>Gerlin Unga</t>
  </si>
  <si>
    <t>Gerly Nõmm</t>
  </si>
  <si>
    <t>Karl Erik Kompus</t>
  </si>
  <si>
    <t>Indrek Tupp</t>
  </si>
  <si>
    <t>Emil Tarbe</t>
  </si>
  <si>
    <t>Karmo Aros</t>
  </si>
  <si>
    <t>Janar Kihu</t>
  </si>
  <si>
    <t>Reio Vaard</t>
  </si>
  <si>
    <t>Jaan Banatovski</t>
  </si>
  <si>
    <t>Hannele Männik</t>
  </si>
  <si>
    <t>Lenna Mette Kadarpik</t>
  </si>
  <si>
    <t>Magnar Mikkelsaar</t>
  </si>
  <si>
    <t>Matis Kaart</t>
  </si>
  <si>
    <t>Ruben Kivinurm</t>
  </si>
  <si>
    <t>Travis Trei</t>
  </si>
  <si>
    <t>Trevor Trei</t>
  </si>
  <si>
    <t>Tiina Vellet</t>
  </si>
  <si>
    <t>Juri Nerušimov</t>
  </si>
  <si>
    <t>Shakti Singh</t>
  </si>
  <si>
    <t>Mia Lisette Tamme</t>
  </si>
  <si>
    <t>Brita Marrandi</t>
  </si>
  <si>
    <t>Kaspar Kaido Saveljev</t>
  </si>
  <si>
    <t>Ranno Põldma</t>
  </si>
  <si>
    <t>Rene Tiik</t>
  </si>
  <si>
    <t>BadMint</t>
  </si>
  <si>
    <t>Steffen Hohenberg</t>
  </si>
  <si>
    <t>GER</t>
  </si>
  <si>
    <t>Mark Lepnjov</t>
  </si>
  <si>
    <t>Aron Ehrlich</t>
  </si>
  <si>
    <t>Oleh Kulieshov</t>
  </si>
  <si>
    <t>Jelizaveta Sazonova</t>
  </si>
  <si>
    <t>Mia Rianna Ruul</t>
  </si>
  <si>
    <t>Rudolf Meus</t>
  </si>
  <si>
    <t>Morten Rozental</t>
  </si>
  <si>
    <t>Mia Kask</t>
  </si>
  <si>
    <t>Jüri Lattik</t>
  </si>
  <si>
    <t>Tuuli Vasikkaniemi</t>
  </si>
  <si>
    <t>Kristo Orman</t>
  </si>
  <si>
    <t>Pirgit Aru</t>
  </si>
  <si>
    <t>Hugo Neo Tobias Parts</t>
  </si>
  <si>
    <t>Gregor Rämmal</t>
  </si>
  <si>
    <t>Anupam Krishna Agarwal</t>
  </si>
  <si>
    <t>Juko-Mart Kõlar</t>
  </si>
  <si>
    <t>Erki Maisa</t>
  </si>
  <si>
    <t>Noriyuki Kurata</t>
  </si>
  <si>
    <t>JPN</t>
  </si>
  <si>
    <t>Silver Neemelo</t>
  </si>
  <si>
    <t>Marge Habakukk</t>
  </si>
  <si>
    <t>Polina Volohhonski</t>
  </si>
  <si>
    <t>Anna Marii Sillandi</t>
  </si>
  <si>
    <t>Marta Asuja</t>
  </si>
  <si>
    <t>Alexander Vikman</t>
  </si>
  <si>
    <t>Merily Rinaldi</t>
  </si>
  <si>
    <t>FRA</t>
  </si>
  <si>
    <t>Merit Illak</t>
  </si>
  <si>
    <t>Janar Vapper</t>
  </si>
  <si>
    <t>Heli Maarja Varvas</t>
  </si>
  <si>
    <t>Viktor Šleimovitš</t>
  </si>
  <si>
    <t>Kristjan van de Runstraat</t>
  </si>
  <si>
    <t>Art Vallikivi</t>
  </si>
  <si>
    <t>Heli Milber</t>
  </si>
  <si>
    <t>Boris Jourdain</t>
  </si>
  <si>
    <t>Artur Lasimer</t>
  </si>
  <si>
    <t>Viktorija Lorents</t>
  </si>
  <si>
    <t>Hanna Marii Mängel</t>
  </si>
  <si>
    <t>Rica Tsirk</t>
  </si>
  <si>
    <t>Matt Redfearn</t>
  </si>
  <si>
    <t>GP-1          11.-12.10.25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</si>
  <si>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</si>
  <si>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</si>
  <si>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</si>
  <si>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</si>
  <si>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</si>
  <si>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</si>
  <si>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</si>
  <si>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</si>
  <si>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</si>
  <si>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</si>
  <si>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</si>
  <si>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</si>
  <si>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</si>
  <si>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</si>
  <si>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</si>
  <si>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Andrei Davydenko</t>
  </si>
  <si>
    <t>GP-2               08.-09.11.25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</si>
  <si>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</si>
  <si>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</si>
  <si>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</si>
  <si>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</si>
  <si>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</si>
  <si>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</si>
  <si>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</si>
  <si>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</si>
  <si>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</si>
  <si>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GP-1              11.-12.10.25</t>
  </si>
  <si>
    <t>Jana Aasmaa-Viitkin</t>
  </si>
  <si>
    <t>Kristjan Täherand</t>
  </si>
  <si>
    <t>Toomas Hõbemägi</t>
  </si>
  <si>
    <t>Sander Riigor</t>
  </si>
  <si>
    <t>Saku Sulg</t>
  </si>
  <si>
    <t>Tanel Namm</t>
  </si>
  <si>
    <t>Alfred Perv</t>
  </si>
  <si>
    <t>Kevin Sulkovski</t>
  </si>
  <si>
    <t>Ruben-Naatan Kubri</t>
  </si>
  <si>
    <t>Taavet Kure-Pohhomov</t>
  </si>
  <si>
    <t>Taimar Talts</t>
  </si>
  <si>
    <t>Tanel Talts</t>
  </si>
  <si>
    <t>Rain Raabel</t>
  </si>
  <si>
    <t>Loora Kask</t>
  </si>
  <si>
    <t>Alexander Raudsepp</t>
  </si>
  <si>
    <t>Marta Kaart</t>
  </si>
  <si>
    <t>Marina Roosimäe</t>
  </si>
  <si>
    <t>RSL GP-3             03.-04.01.26</t>
  </si>
  <si>
    <t>Joel Mislav Kunst</t>
  </si>
  <si>
    <t>Marko Välinurm</t>
  </si>
  <si>
    <t>Lennart Reintam</t>
  </si>
  <si>
    <t>Matvei Iljin</t>
  </si>
  <si>
    <t>Ella Eleonora Tubro</t>
  </si>
  <si>
    <t>Marii Maide</t>
  </si>
  <si>
    <t>Liis Leigri</t>
  </si>
  <si>
    <t>RSL GP-4                  21.-22.02.26</t>
  </si>
  <si>
    <t>Rebeka Paal</t>
  </si>
  <si>
    <t>Norden Pihl</t>
  </si>
  <si>
    <t>Konstantin Kozmin</t>
  </si>
  <si>
    <t>Henry Lucas Himberg</t>
  </si>
  <si>
    <t>Kevin Paulman</t>
  </si>
  <si>
    <t>Annabel Marie Tamm</t>
  </si>
  <si>
    <t>Laureen Laurisoo</t>
  </si>
  <si>
    <t>Andres Aru</t>
  </si>
  <si>
    <t>Henrik Puija</t>
  </si>
  <si>
    <t>Sten-Arne Otsmaa</t>
  </si>
  <si>
    <t>Gennadi Gavrilov</t>
  </si>
  <si>
    <t>Anni Krüüner</t>
  </si>
  <si>
    <t>Kerli-Helen Oissar</t>
  </si>
  <si>
    <t>Anna Aleksandra Uluhanjants</t>
  </si>
  <si>
    <t>Tatjana Bogdanova</t>
  </si>
  <si>
    <t>TTÜ</t>
  </si>
  <si>
    <t>Hanna Rattasepp</t>
  </si>
  <si>
    <t>Patrick Muhl</t>
  </si>
  <si>
    <t>RSL GP-5                  25.-26.04.26</t>
  </si>
  <si>
    <t>Roland Braschinsky</t>
  </si>
  <si>
    <t>Iakov Chechelnitskiy</t>
  </si>
  <si>
    <t>Kait Contra Tähe</t>
  </si>
  <si>
    <t>Avishek Tarun</t>
  </si>
  <si>
    <t>ESP</t>
  </si>
  <si>
    <t>Helmiine Juhanson</t>
  </si>
  <si>
    <t>Tuule-Mari Raav</t>
  </si>
  <si>
    <t>Sampsa Lepistö</t>
  </si>
  <si>
    <t>Roni Nurminen</t>
  </si>
  <si>
    <t>Janne Niemi</t>
  </si>
  <si>
    <t>Chathura Yapa</t>
  </si>
  <si>
    <t>Oona Hyttinen</t>
  </si>
  <si>
    <t>Piia Holstikko</t>
  </si>
  <si>
    <t>Emmi Satuvuori</t>
  </si>
  <si>
    <t>Suvi Niemi-Kapee</t>
  </si>
  <si>
    <t>Marika Tuominen</t>
  </si>
  <si>
    <t>Punkte 27.04.26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</si>
</sst>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0"/>
      <name val="Arial"/>
    </font>
    <font>
      <sz val="8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b/>
      <sz val="10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164" fontId="7" fillId="0" borderId="1" xfId="0" applyNumberFormat="1" applyFont="1" applyBorder="1"/>
    <xf numFmtId="164" fontId="8" fillId="0" borderId="1" xfId="0" applyNumberFormat="1" applyFont="1" applyBorder="1" applyAlignment="1">
      <alignment horizontal="right"/>
    </xf>
    <xf numFmtId="0" fontId="7" fillId="0" borderId="0" xfId="0" applyFont="1"/>
    <xf numFmtId="49" fontId="9" fillId="0" borderId="0" xfId="0" applyNumberFormat="1" applyFont="1"/>
    <xf numFmtId="0" fontId="7" fillId="0" borderId="0" xfId="0" applyFont="1" applyAlignment="1">
      <alignment horizontal="right"/>
    </xf>
    <xf numFmtId="0" fontId="7" fillId="0" borderId="1" xfId="0" applyFont="1" applyBorder="1"/>
    <xf numFmtId="49" fontId="7" fillId="0" borderId="0" xfId="0" applyNumberFormat="1" applyFont="1"/>
    <xf numFmtId="164" fontId="7" fillId="0" borderId="1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7" fillId="0" borderId="0" xfId="0" applyNumberFormat="1" applyFont="1"/>
    <xf numFmtId="164" fontId="10" fillId="0" borderId="0" xfId="0" applyNumberFormat="1" applyFont="1" applyAlignment="1">
      <alignment horizontal="right"/>
    </xf>
    <xf numFmtId="0" fontId="8" fillId="0" borderId="0" xfId="0" applyFont="1"/>
    <xf numFmtId="164" fontId="11" fillId="0" borderId="1" xfId="0" applyNumberFormat="1" applyFont="1" applyBorder="1"/>
    <xf numFmtId="164" fontId="8" fillId="0" borderId="1" xfId="0" applyNumberFormat="1" applyFont="1" applyBorder="1"/>
    <xf numFmtId="0" fontId="13" fillId="0" borderId="0" xfId="0" applyFont="1"/>
    <xf numFmtId="0" fontId="13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2" borderId="0" xfId="0" applyFill="1"/>
    <xf numFmtId="0" fontId="6" fillId="0" borderId="0" xfId="0" applyFont="1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6" fillId="6" borderId="0" xfId="0" applyFont="1" applyFill="1"/>
    <xf numFmtId="0" fontId="8" fillId="0" borderId="1" xfId="0" applyFont="1" applyBorder="1"/>
    <xf numFmtId="1" fontId="7" fillId="0" borderId="1" xfId="0" applyNumberFormat="1" applyFont="1" applyBorder="1"/>
    <xf numFmtId="1" fontId="7" fillId="0" borderId="0" xfId="0" applyNumberFormat="1" applyFont="1"/>
    <xf numFmtId="0" fontId="0" fillId="7" borderId="0" xfId="0" applyFill="1"/>
    <xf numFmtId="2" fontId="7" fillId="0" borderId="0" xfId="0" applyNumberFormat="1" applyFont="1"/>
    <xf numFmtId="0" fontId="2" fillId="0" borderId="0" xfId="0" applyFont="1" applyAlignment="1">
      <alignment horizontal="left"/>
    </xf>
    <xf numFmtId="0" fontId="13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8" borderId="0" xfId="0" applyFont="1" applyFill="1"/>
    <xf numFmtId="0" fontId="4" fillId="9" borderId="0" xfId="0" applyFont="1" applyFill="1"/>
    <xf numFmtId="0" fontId="4" fillId="10" borderId="0" xfId="0" applyFont="1" applyFill="1"/>
    <xf numFmtId="0" fontId="4" fillId="6" borderId="0" xfId="0" applyFont="1" applyFill="1"/>
    <xf numFmtId="0" fontId="4" fillId="11" borderId="0" xfId="0" applyFont="1" applyFill="1"/>
    <xf numFmtId="0" fontId="4" fillId="0" borderId="4" xfId="0" applyFont="1" applyBorder="1"/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12" borderId="6" xfId="0" applyFill="1" applyBorder="1"/>
    <xf numFmtId="0" fontId="0" fillId="12" borderId="1" xfId="0" applyFill="1" applyBorder="1"/>
    <xf numFmtId="0" fontId="0" fillId="13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2" borderId="7" xfId="0" applyFill="1" applyBorder="1"/>
    <xf numFmtId="0" fontId="0" fillId="12" borderId="8" xfId="0" applyFill="1" applyBorder="1"/>
    <xf numFmtId="0" fontId="0" fillId="13" borderId="9" xfId="0" applyFill="1" applyBorder="1" applyAlignment="1">
      <alignment horizontal="center"/>
    </xf>
    <xf numFmtId="0" fontId="0" fillId="13" borderId="0" xfId="0" applyFill="1" applyAlignment="1">
      <alignment horizontal="center"/>
    </xf>
    <xf numFmtId="0" fontId="0" fillId="13" borderId="3" xfId="0" applyFill="1" applyBorder="1" applyAlignment="1">
      <alignment horizontal="center"/>
    </xf>
    <xf numFmtId="0" fontId="3" fillId="0" borderId="0" xfId="0" applyFont="1"/>
    <xf numFmtId="0" fontId="0" fillId="15" borderId="9" xfId="0" applyFill="1" applyBorder="1" applyAlignment="1">
      <alignment horizontal="center"/>
    </xf>
    <xf numFmtId="0" fontId="0" fillId="15" borderId="0" xfId="0" applyFill="1" applyAlignment="1">
      <alignment horizontal="center"/>
    </xf>
    <xf numFmtId="0" fontId="0" fillId="15" borderId="3" xfId="0" applyFill="1" applyBorder="1" applyAlignment="1">
      <alignment horizontal="center"/>
    </xf>
    <xf numFmtId="0" fontId="14" fillId="6" borderId="0" xfId="0" applyFont="1" applyFill="1"/>
    <xf numFmtId="0" fontId="0" fillId="16" borderId="6" xfId="0" applyFill="1" applyBorder="1"/>
    <xf numFmtId="0" fontId="0" fillId="16" borderId="10" xfId="0" applyFill="1" applyBorder="1"/>
    <xf numFmtId="0" fontId="0" fillId="16" borderId="7" xfId="0" applyFill="1" applyBorder="1"/>
    <xf numFmtId="0" fontId="0" fillId="16" borderId="11" xfId="0" applyFill="1" applyBorder="1"/>
    <xf numFmtId="0" fontId="0" fillId="16" borderId="8" xfId="0" applyFill="1" applyBorder="1"/>
    <xf numFmtId="0" fontId="0" fillId="16" borderId="12" xfId="0" applyFill="1" applyBorder="1"/>
    <xf numFmtId="0" fontId="0" fillId="16" borderId="6" xfId="0" applyFill="1" applyBorder="1" applyAlignment="1">
      <alignment vertical="center"/>
    </xf>
    <xf numFmtId="0" fontId="3" fillId="16" borderId="6" xfId="0" applyFont="1" applyFill="1" applyBorder="1" applyAlignment="1">
      <alignment horizontal="center"/>
    </xf>
    <xf numFmtId="0" fontId="3" fillId="16" borderId="7" xfId="0" applyFont="1" applyFill="1" applyBorder="1" applyAlignment="1">
      <alignment horizontal="center"/>
    </xf>
    <xf numFmtId="0" fontId="3" fillId="16" borderId="8" xfId="0" applyFont="1" applyFill="1" applyBorder="1" applyAlignment="1">
      <alignment horizontal="center"/>
    </xf>
    <xf numFmtId="0" fontId="3" fillId="16" borderId="10" xfId="0" applyFont="1" applyFill="1" applyBorder="1" applyAlignment="1">
      <alignment horizontal="center"/>
    </xf>
    <xf numFmtId="0" fontId="3" fillId="16" borderId="11" xfId="0" applyFont="1" applyFill="1" applyBorder="1" applyAlignment="1">
      <alignment horizontal="center"/>
    </xf>
    <xf numFmtId="0" fontId="0" fillId="16" borderId="11" xfId="0" applyFill="1" applyBorder="1" applyAlignment="1">
      <alignment horizontal="center"/>
    </xf>
    <xf numFmtId="0" fontId="0" fillId="16" borderId="12" xfId="0" applyFill="1" applyBorder="1" applyAlignment="1">
      <alignment horizontal="center"/>
    </xf>
    <xf numFmtId="0" fontId="0" fillId="15" borderId="6" xfId="0" applyFill="1" applyBorder="1" applyAlignment="1">
      <alignment horizontal="center" vertical="center"/>
    </xf>
    <xf numFmtId="0" fontId="0" fillId="15" borderId="7" xfId="0" applyFill="1" applyBorder="1" applyAlignment="1">
      <alignment horizontal="center" vertical="center"/>
    </xf>
    <xf numFmtId="0" fontId="0" fillId="15" borderId="8" xfId="0" applyFill="1" applyBorder="1" applyAlignment="1">
      <alignment horizontal="center" vertical="center"/>
    </xf>
    <xf numFmtId="0" fontId="4" fillId="16" borderId="5" xfId="0" applyFont="1" applyFill="1" applyBorder="1" applyAlignment="1">
      <alignment horizontal="center"/>
    </xf>
    <xf numFmtId="0" fontId="4" fillId="13" borderId="5" xfId="0" applyFont="1" applyFill="1" applyBorder="1" applyAlignment="1">
      <alignment horizontal="center"/>
    </xf>
    <xf numFmtId="0" fontId="4" fillId="15" borderId="5" xfId="0" applyFont="1" applyFill="1" applyBorder="1" applyAlignment="1">
      <alignment horizontal="center"/>
    </xf>
    <xf numFmtId="0" fontId="4" fillId="15" borderId="2" xfId="0" applyFont="1" applyFill="1" applyBorder="1"/>
    <xf numFmtId="0" fontId="4" fillId="13" borderId="2" xfId="0" applyFont="1" applyFill="1" applyBorder="1"/>
    <xf numFmtId="0" fontId="0" fillId="16" borderId="1" xfId="0" applyFill="1" applyBorder="1"/>
    <xf numFmtId="0" fontId="3" fillId="16" borderId="0" xfId="0" applyFont="1" applyFill="1" applyAlignment="1">
      <alignment horizontal="center"/>
    </xf>
    <xf numFmtId="0" fontId="4" fillId="13" borderId="4" xfId="0" applyFont="1" applyFill="1" applyBorder="1" applyAlignment="1">
      <alignment horizontal="center"/>
    </xf>
    <xf numFmtId="0" fontId="3" fillId="13" borderId="9" xfId="0" applyFont="1" applyFill="1" applyBorder="1" applyAlignment="1">
      <alignment horizontal="center"/>
    </xf>
    <xf numFmtId="0" fontId="3" fillId="13" borderId="7" xfId="0" applyFont="1" applyFill="1" applyBorder="1" applyAlignment="1">
      <alignment horizontal="center"/>
    </xf>
    <xf numFmtId="0" fontId="3" fillId="13" borderId="0" xfId="0" applyFont="1" applyFill="1" applyAlignment="1">
      <alignment horizontal="center"/>
    </xf>
    <xf numFmtId="0" fontId="4" fillId="0" borderId="2" xfId="0" applyFont="1" applyBorder="1"/>
    <xf numFmtId="0" fontId="4" fillId="16" borderId="4" xfId="0" applyFont="1" applyFill="1" applyBorder="1"/>
    <xf numFmtId="0" fontId="4" fillId="16" borderId="5" xfId="0" applyFont="1" applyFill="1" applyBorder="1"/>
    <xf numFmtId="0" fontId="4" fillId="16" borderId="2" xfId="0" applyFont="1" applyFill="1" applyBorder="1"/>
    <xf numFmtId="0" fontId="3" fillId="13" borderId="8" xfId="0" applyFont="1" applyFill="1" applyBorder="1" applyAlignment="1">
      <alignment horizontal="center"/>
    </xf>
    <xf numFmtId="0" fontId="8" fillId="0" borderId="1" xfId="0" applyFont="1" applyBorder="1" applyAlignment="1">
      <alignment wrapText="1"/>
    </xf>
    <xf numFmtId="0" fontId="11" fillId="0" borderId="1" xfId="0" applyFont="1" applyBorder="1"/>
    <xf numFmtId="1" fontId="8" fillId="0" borderId="1" xfId="0" applyNumberFormat="1" applyFont="1" applyBorder="1" applyAlignment="1">
      <alignment wrapText="1"/>
    </xf>
    <xf numFmtId="49" fontId="8" fillId="0" borderId="0" xfId="0" applyNumberFormat="1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textRotation="90" wrapText="1"/>
    </xf>
    <xf numFmtId="164" fontId="16" fillId="0" borderId="1" xfId="0" applyNumberFormat="1" applyFont="1" applyBorder="1"/>
    <xf numFmtId="164" fontId="11" fillId="0" borderId="1" xfId="0" applyNumberFormat="1" applyFont="1" applyBorder="1" applyAlignment="1">
      <alignment horizontal="right"/>
    </xf>
    <xf numFmtId="164" fontId="17" fillId="0" borderId="1" xfId="0" applyNumberFormat="1" applyFont="1" applyBorder="1"/>
    <xf numFmtId="2" fontId="7" fillId="0" borderId="1" xfId="0" applyNumberFormat="1" applyFont="1" applyBorder="1"/>
    <xf numFmtId="164" fontId="18" fillId="0" borderId="1" xfId="0" applyNumberFormat="1" applyFont="1" applyBorder="1"/>
    <xf numFmtId="2" fontId="7" fillId="0" borderId="0" xfId="0" applyNumberFormat="1" applyFont="1" applyAlignment="1">
      <alignment horizontal="right"/>
    </xf>
    <xf numFmtId="164" fontId="19" fillId="0" borderId="1" xfId="0" applyNumberFormat="1" applyFont="1" applyBorder="1"/>
    <xf numFmtId="2" fontId="7" fillId="0" borderId="1" xfId="0" applyNumberFormat="1" applyFont="1" applyBorder="1" applyAlignment="1">
      <alignment horizontal="right"/>
    </xf>
    <xf numFmtId="0" fontId="20" fillId="0" borderId="1" xfId="0" applyFont="1" applyBorder="1" applyAlignment="1">
      <alignment wrapText="1"/>
    </xf>
    <xf numFmtId="0" fontId="17" fillId="0" borderId="1" xfId="0" applyFont="1" applyBorder="1"/>
    <xf numFmtId="0" fontId="17" fillId="0" borderId="1" xfId="0" applyFont="1" applyBorder="1" applyProtection="1">
      <protection locked="0"/>
    </xf>
    <xf numFmtId="0" fontId="17" fillId="0" borderId="0" xfId="0" applyFont="1"/>
    <xf numFmtId="0" fontId="7" fillId="0" borderId="1" xfId="0" applyFont="1" applyBorder="1" applyProtection="1">
      <protection locked="0"/>
    </xf>
    <xf numFmtId="0" fontId="7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164" fontId="21" fillId="0" borderId="1" xfId="0" applyNumberFormat="1" applyFont="1" applyBorder="1"/>
    <xf numFmtId="0" fontId="13" fillId="0" borderId="1" xfId="0" applyFont="1" applyBorder="1" applyAlignment="1">
      <alignment horizontal="left" wrapText="1"/>
    </xf>
    <xf numFmtId="0" fontId="0" fillId="17" borderId="7" xfId="0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12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5" borderId="10" xfId="0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right"/>
    </xf>
    <xf numFmtId="0" fontId="8" fillId="0" borderId="0" xfId="0" applyFont="1" applyAlignment="1">
      <alignment horizontal="right"/>
    </xf>
    <xf numFmtId="164" fontId="17" fillId="0" borderId="0" xfId="0" applyNumberFormat="1" applyFont="1" applyBorder="1"/>
  </cellXfs>
  <cellStyles count="1">
    <cellStyle name="Normal" xfId="0" builtinId="0"/>
  </cellStyles>
  <dxfs count="35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101</c:v>
                </c:pt>
                <c:pt idx="1">
                  <c:v>111</c:v>
                </c:pt>
                <c:pt idx="2">
                  <c:v>78</c:v>
                </c:pt>
                <c:pt idx="3">
                  <c:v>50</c:v>
                </c:pt>
                <c:pt idx="4">
                  <c:v>28</c:v>
                </c:pt>
                <c:pt idx="5">
                  <c:v>4</c:v>
                </c:pt>
                <c:pt idx="6">
                  <c:v>35</c:v>
                </c:pt>
                <c:pt idx="7">
                  <c:v>27</c:v>
                </c:pt>
                <c:pt idx="8">
                  <c:v>10</c:v>
                </c:pt>
                <c:pt idx="9">
                  <c:v>6</c:v>
                </c:pt>
                <c:pt idx="10">
                  <c:v>36</c:v>
                </c:pt>
                <c:pt idx="11">
                  <c:v>15</c:v>
                </c:pt>
                <c:pt idx="12">
                  <c:v>17</c:v>
                </c:pt>
                <c:pt idx="13">
                  <c:v>6</c:v>
                </c:pt>
                <c:pt idx="14">
                  <c:v>0</c:v>
                </c:pt>
                <c:pt idx="15">
                  <c:v>16</c:v>
                </c:pt>
                <c:pt idx="16">
                  <c:v>3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8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esktop/Final%20%20Hooaja%20avav&#245;istlus%202025.XLSX" TargetMode="External"/><Relationship Id="rId2" Type="http://schemas.openxmlformats.org/officeDocument/2006/relationships/externalLinkPath" Target="https://d.docs.live.net/0dd9ef7bb1423116/Desktop/Final%20%20Hooaja%20avav&#245;istlus%202025.XLSX" TargetMode="External"/><Relationship Id="rId1" Type="http://schemas.openxmlformats.org/officeDocument/2006/relationships/externalLinkPath" Target="/0dd9ef7bb1423116/Desktop/Final%20%20Hooaja%20avav&#245;istlu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P  "/>
    </sheetNames>
    <sheetDataSet>
      <sheetData sheetId="0">
        <row r="2">
          <cell r="A2" t="str">
            <v>Gert Christofer Luigas</v>
          </cell>
          <cell r="B2" t="str">
            <v>Keith Lysandra Luigas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24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09375" defaultRowHeight="13.8" x14ac:dyDescent="0.3"/>
  <cols>
    <col min="1" max="1" width="5.109375" style="132" bestFit="1" customWidth="1"/>
    <col min="2" max="2" width="6.6640625" style="113" customWidth="1"/>
    <col min="3" max="3" width="16.6640625" style="3" customWidth="1"/>
    <col min="4" max="4" width="26.88671875" style="109" customWidth="1"/>
    <col min="5" max="5" width="11" style="3" customWidth="1"/>
    <col min="6" max="6" width="11.21875" style="3" customWidth="1" collapsed="1"/>
    <col min="7" max="7" width="11.109375" style="3" customWidth="1" collapsed="1"/>
    <col min="8" max="9" width="11" style="3" customWidth="1" collapsed="1"/>
    <col min="10" max="10" width="8" style="12" customWidth="1"/>
    <col min="11" max="11" width="9.21875" style="3" customWidth="1"/>
    <col min="12" max="26" width="9.109375" style="3" customWidth="1"/>
    <col min="27" max="27" width="7.88671875" style="3" customWidth="1"/>
    <col min="28" max="28" width="8" style="3" customWidth="1"/>
    <col min="29" max="35" width="9.109375" style="3" customWidth="1"/>
    <col min="36" max="37" width="6.5546875" style="3" customWidth="1"/>
    <col min="38" max="58" width="9.109375" style="3" customWidth="1"/>
    <col min="59" max="59" width="6.5546875" style="3" customWidth="1"/>
    <col min="60" max="16384" width="9.109375" style="3"/>
  </cols>
  <sheetData>
    <row r="1" spans="1:37" s="15" customFormat="1" ht="44.4" customHeight="1" x14ac:dyDescent="0.3">
      <c r="A1" s="130" t="s">
        <v>7</v>
      </c>
      <c r="B1" s="16" t="s">
        <v>35</v>
      </c>
      <c r="C1" s="16" t="s">
        <v>34</v>
      </c>
      <c r="D1" s="106" t="s">
        <v>0</v>
      </c>
      <c r="E1" s="91" t="s">
        <v>411</v>
      </c>
      <c r="F1" s="91" t="s">
        <v>428</v>
      </c>
      <c r="G1" s="16" t="s">
        <v>456</v>
      </c>
      <c r="H1" s="16" t="s">
        <v>464</v>
      </c>
      <c r="I1" s="117" t="s">
        <v>483</v>
      </c>
      <c r="J1" s="91" t="s">
        <v>500</v>
      </c>
      <c r="K1" s="16" t="s">
        <v>21</v>
      </c>
      <c r="AA1" s="30"/>
      <c r="AJ1" s="30"/>
      <c r="AK1" s="30"/>
    </row>
    <row r="2" spans="1:37" x14ac:dyDescent="0.3">
      <c r="A2" s="131">
        <f>RANK(J2,$J$2:J92)</f>
        <v>1</v>
      </c>
      <c r="B2" s="114" t="s">
        <v>36</v>
      </c>
      <c r="C2" s="6" t="s">
        <v>38</v>
      </c>
      <c r="D2" s="107" t="s">
        <v>109</v>
      </c>
      <c r="E2" s="100">
        <v>560</v>
      </c>
      <c r="F2" s="14"/>
      <c r="G2" s="100">
        <v>560</v>
      </c>
      <c r="H2" s="1">
        <v>660</v>
      </c>
      <c r="I2" s="1">
        <v>660</v>
      </c>
      <c r="J2" s="2" cm="1">
        <f t="array" ref="J2">IF(K2&lt;6,SUM(E2:I2),SUM(LARGE(E2:I2,{1;2;3;4;5;6})))</f>
        <v>2440</v>
      </c>
      <c r="K2" s="25">
        <f>COUNT(E2:I2)</f>
        <v>4</v>
      </c>
      <c r="AA2" s="9"/>
      <c r="AJ2" s="10"/>
      <c r="AK2" s="10"/>
    </row>
    <row r="3" spans="1:37" x14ac:dyDescent="0.3">
      <c r="A3" s="131">
        <f>RANK(J3,$J$2:J93)</f>
        <v>2</v>
      </c>
      <c r="B3" s="114" t="s">
        <v>36</v>
      </c>
      <c r="C3" s="6" t="s">
        <v>37</v>
      </c>
      <c r="D3" s="107" t="s">
        <v>10</v>
      </c>
      <c r="E3" s="100">
        <v>500</v>
      </c>
      <c r="F3" s="100">
        <v>460</v>
      </c>
      <c r="G3" s="100">
        <v>360</v>
      </c>
      <c r="H3" s="1">
        <v>560</v>
      </c>
      <c r="I3" s="1">
        <v>500</v>
      </c>
      <c r="J3" s="2" cm="1">
        <f t="array" ref="J3">IF(K3&lt;6,SUM(E3:I3),SUM(LARGE(E3:I3,{1;2;3;4;5;6})))</f>
        <v>2380</v>
      </c>
      <c r="K3" s="25">
        <f>COUNT(E3:I3)</f>
        <v>5</v>
      </c>
      <c r="AA3" s="9"/>
      <c r="AJ3" s="10"/>
      <c r="AK3" s="10"/>
    </row>
    <row r="4" spans="1:37" x14ac:dyDescent="0.3">
      <c r="A4" s="131">
        <f>RANK(J4,$J$2:J94)</f>
        <v>3</v>
      </c>
      <c r="B4" s="114" t="s">
        <v>36</v>
      </c>
      <c r="C4" s="6" t="s">
        <v>37</v>
      </c>
      <c r="D4" s="107" t="s">
        <v>303</v>
      </c>
      <c r="E4" s="6">
        <v>393.5</v>
      </c>
      <c r="F4" s="100">
        <v>560</v>
      </c>
      <c r="G4" s="100">
        <v>360</v>
      </c>
      <c r="H4" s="1">
        <v>360</v>
      </c>
      <c r="I4" s="1">
        <v>393.5</v>
      </c>
      <c r="J4" s="2" cm="1">
        <f t="array" ref="J4">IF(K4&lt;6,SUM(E4:I4),SUM(LARGE(E4:I4,{1;2;3;4;5;6})))</f>
        <v>2067</v>
      </c>
      <c r="K4" s="25">
        <f>COUNT(E4:I4)</f>
        <v>5</v>
      </c>
      <c r="AA4" s="9"/>
      <c r="AK4" s="10"/>
    </row>
    <row r="5" spans="1:37" x14ac:dyDescent="0.3">
      <c r="A5" s="131">
        <f>RANK(J5,$J$2:J95)</f>
        <v>4</v>
      </c>
      <c r="B5" s="114" t="s">
        <v>36</v>
      </c>
      <c r="C5" s="6" t="s">
        <v>41</v>
      </c>
      <c r="D5" s="107" t="s">
        <v>131</v>
      </c>
      <c r="E5" s="100">
        <v>300</v>
      </c>
      <c r="F5" s="100">
        <v>300</v>
      </c>
      <c r="G5" s="100">
        <v>300</v>
      </c>
      <c r="H5" s="1">
        <v>360</v>
      </c>
      <c r="I5" s="1">
        <v>560</v>
      </c>
      <c r="J5" s="2" cm="1">
        <f t="array" ref="J5">IF(K5&lt;6,SUM(E5:I5),SUM(LARGE(E5:I5,{1;2;3;4;5;6})))</f>
        <v>1820</v>
      </c>
      <c r="K5" s="25">
        <f>COUNT(E5:I5)</f>
        <v>5</v>
      </c>
      <c r="AA5" s="9"/>
      <c r="AJ5" s="10"/>
      <c r="AK5" s="10"/>
    </row>
    <row r="6" spans="1:37" x14ac:dyDescent="0.3">
      <c r="A6" s="131">
        <f>RANK(J6,$J$2:J96)</f>
        <v>5</v>
      </c>
      <c r="B6" s="114" t="s">
        <v>36</v>
      </c>
      <c r="C6" s="6" t="s">
        <v>42</v>
      </c>
      <c r="D6" s="107" t="s">
        <v>84</v>
      </c>
      <c r="E6" s="6">
        <v>393.5</v>
      </c>
      <c r="F6" s="100">
        <v>660</v>
      </c>
      <c r="G6" s="100">
        <v>260</v>
      </c>
      <c r="H6" s="1">
        <v>460</v>
      </c>
      <c r="I6" s="6"/>
      <c r="J6" s="2" cm="1">
        <f t="array" ref="J6">IF(K6&lt;6,SUM(E6:I6),SUM(LARGE(E6:I6,{1;2;3;4;5;6})))</f>
        <v>1773.5</v>
      </c>
      <c r="K6" s="25">
        <f>COUNT(E6:I6)</f>
        <v>4</v>
      </c>
      <c r="AA6" s="9"/>
      <c r="AK6" s="10"/>
    </row>
    <row r="7" spans="1:37" x14ac:dyDescent="0.3">
      <c r="A7" s="131">
        <f>RANK(J7,$J$2:J97)</f>
        <v>6</v>
      </c>
      <c r="B7" s="114" t="s">
        <v>36</v>
      </c>
      <c r="C7" s="6" t="s">
        <v>38</v>
      </c>
      <c r="D7" s="107" t="s">
        <v>124</v>
      </c>
      <c r="E7" s="6">
        <v>393.5</v>
      </c>
      <c r="F7" s="14"/>
      <c r="G7" s="100">
        <v>260</v>
      </c>
      <c r="H7" s="1">
        <v>460</v>
      </c>
      <c r="I7" s="6"/>
      <c r="J7" s="2" cm="1">
        <f t="array" ref="J7">IF(K7&lt;6,SUM(E7:I7),SUM(LARGE(E7:I7,{1;2;3;4;5;6})))</f>
        <v>1113.5</v>
      </c>
      <c r="K7" s="25">
        <f>COUNT(E7:I7)</f>
        <v>3</v>
      </c>
      <c r="AA7" s="9"/>
      <c r="AJ7" s="10"/>
      <c r="AK7" s="10"/>
    </row>
    <row r="8" spans="1:37" x14ac:dyDescent="0.3">
      <c r="A8" s="131">
        <f>RANK(J8,$J$2:J98)</f>
        <v>7</v>
      </c>
      <c r="B8" s="114" t="s">
        <v>36</v>
      </c>
      <c r="C8" s="6" t="s">
        <v>339</v>
      </c>
      <c r="D8" s="107" t="s">
        <v>337</v>
      </c>
      <c r="E8" s="100">
        <v>160</v>
      </c>
      <c r="F8" s="100">
        <v>125</v>
      </c>
      <c r="G8" s="100">
        <v>136.5</v>
      </c>
      <c r="H8" s="1">
        <v>250</v>
      </c>
      <c r="I8" s="1">
        <v>393.5</v>
      </c>
      <c r="J8" s="2" cm="1">
        <f t="array" ref="J8">IF(K8&lt;6,SUM(E8:I8),SUM(LARGE(E8:I8,{1;2;3;4;5;6})))</f>
        <v>1065</v>
      </c>
      <c r="K8" s="25">
        <f>COUNT(E8:I8)</f>
        <v>5</v>
      </c>
      <c r="AA8" s="9"/>
      <c r="AJ8" s="10"/>
      <c r="AK8" s="10"/>
    </row>
    <row r="9" spans="1:37" x14ac:dyDescent="0.3">
      <c r="A9" s="131">
        <f>RANK(J9,$J$2:J99)</f>
        <v>8</v>
      </c>
      <c r="B9" s="114" t="s">
        <v>36</v>
      </c>
      <c r="C9" s="6" t="s">
        <v>38</v>
      </c>
      <c r="D9" s="107" t="s">
        <v>75</v>
      </c>
      <c r="E9" s="100">
        <v>660</v>
      </c>
      <c r="F9" s="14"/>
      <c r="G9" s="100">
        <v>360</v>
      </c>
      <c r="H9" s="6"/>
      <c r="I9" s="6"/>
      <c r="J9" s="2" cm="1">
        <f t="array" ref="J9">IF(K9&lt;6,SUM(E9:I9),SUM(LARGE(E9:I9,{1;2;3;4;5;6})))</f>
        <v>1020</v>
      </c>
      <c r="K9" s="25">
        <f>COUNT(E9:I9)</f>
        <v>2</v>
      </c>
      <c r="AA9" s="9"/>
      <c r="AK9" s="10"/>
    </row>
    <row r="10" spans="1:37" x14ac:dyDescent="0.3">
      <c r="A10" s="131">
        <f>RANK(J10,$J$2:J100)</f>
        <v>9</v>
      </c>
      <c r="B10" s="114" t="s">
        <v>36</v>
      </c>
      <c r="C10" s="6" t="s">
        <v>38</v>
      </c>
      <c r="D10" s="107" t="s">
        <v>129</v>
      </c>
      <c r="E10" s="100">
        <v>260</v>
      </c>
      <c r="F10" s="14"/>
      <c r="G10" s="100">
        <v>360</v>
      </c>
      <c r="H10" s="1">
        <v>360</v>
      </c>
      <c r="I10" s="6"/>
      <c r="J10" s="2" cm="1">
        <f t="array" ref="J10">IF(K10&lt;6,SUM(E10:I10),SUM(LARGE(E10:I10,{1;2;3;4;5;6})))</f>
        <v>980</v>
      </c>
      <c r="K10" s="25">
        <f>COUNT(E10:I10)</f>
        <v>3</v>
      </c>
      <c r="AA10" s="9"/>
      <c r="AK10" s="10"/>
    </row>
    <row r="11" spans="1:37" x14ac:dyDescent="0.3">
      <c r="A11" s="131">
        <f>RANK(J11,$J$2:J101)</f>
        <v>10</v>
      </c>
      <c r="B11" s="114" t="s">
        <v>36</v>
      </c>
      <c r="C11" s="6" t="s">
        <v>40</v>
      </c>
      <c r="D11" s="107" t="s">
        <v>104</v>
      </c>
      <c r="E11" s="14"/>
      <c r="F11" s="100">
        <v>215</v>
      </c>
      <c r="G11" s="100">
        <v>136.5</v>
      </c>
      <c r="H11" s="1">
        <v>300</v>
      </c>
      <c r="I11" s="1">
        <v>300</v>
      </c>
      <c r="J11" s="2" cm="1">
        <f t="array" ref="J11">IF(K11&lt;6,SUM(E11:I11),SUM(LARGE(E11:I11,{1;2;3;4;5;6})))</f>
        <v>951.5</v>
      </c>
      <c r="K11" s="25">
        <f>COUNT(E11:I11)</f>
        <v>4</v>
      </c>
      <c r="AA11" s="9"/>
      <c r="AK11" s="10"/>
    </row>
    <row r="12" spans="1:37" x14ac:dyDescent="0.3">
      <c r="A12" s="131">
        <f>RANK(J12,$J$2:J102)</f>
        <v>11</v>
      </c>
      <c r="B12" s="114" t="s">
        <v>36</v>
      </c>
      <c r="C12" s="6" t="s">
        <v>41</v>
      </c>
      <c r="D12" s="107" t="s">
        <v>113</v>
      </c>
      <c r="E12" s="6">
        <v>326.5</v>
      </c>
      <c r="F12" s="14"/>
      <c r="G12" s="100">
        <v>250</v>
      </c>
      <c r="H12" s="1">
        <v>360</v>
      </c>
      <c r="I12" s="6"/>
      <c r="J12" s="2" cm="1">
        <f t="array" ref="J12">IF(K12&lt;6,SUM(E12:I12),SUM(LARGE(E12:I12,{1;2;3;4;5;6})))</f>
        <v>936.5</v>
      </c>
      <c r="K12" s="25">
        <f>COUNT(E12:I12)</f>
        <v>3</v>
      </c>
      <c r="AA12" s="9"/>
      <c r="AK12" s="10"/>
    </row>
    <row r="13" spans="1:37" x14ac:dyDescent="0.3">
      <c r="A13" s="131">
        <f>RANK(J13,$J$2:J103)</f>
        <v>12</v>
      </c>
      <c r="B13" s="114" t="s">
        <v>36</v>
      </c>
      <c r="C13" s="6" t="s">
        <v>339</v>
      </c>
      <c r="D13" s="107" t="s">
        <v>1</v>
      </c>
      <c r="E13" s="1"/>
      <c r="F13" s="1"/>
      <c r="G13" s="100">
        <v>500</v>
      </c>
      <c r="H13" s="6"/>
      <c r="I13" s="1">
        <v>393.5</v>
      </c>
      <c r="J13" s="2" cm="1">
        <f t="array" ref="J13">IF(K13&lt;6,SUM(E13:I13),SUM(LARGE(E13:I13,{1;2;3;4;5;6})))</f>
        <v>893.5</v>
      </c>
      <c r="K13" s="25">
        <f>COUNT(E13:I13)</f>
        <v>2</v>
      </c>
      <c r="AA13" s="9"/>
      <c r="AK13" s="10"/>
    </row>
    <row r="14" spans="1:37" x14ac:dyDescent="0.3">
      <c r="A14" s="131">
        <f>RANK(J14,$J$2:J104)</f>
        <v>13</v>
      </c>
      <c r="B14" s="114" t="s">
        <v>36</v>
      </c>
      <c r="C14" s="6" t="s">
        <v>42</v>
      </c>
      <c r="D14" s="107" t="s">
        <v>189</v>
      </c>
      <c r="E14" s="1"/>
      <c r="F14" s="100">
        <v>215</v>
      </c>
      <c r="G14" s="100">
        <v>108.5</v>
      </c>
      <c r="H14" s="1">
        <v>160</v>
      </c>
      <c r="I14" s="1">
        <v>250</v>
      </c>
      <c r="J14" s="2" cm="1">
        <f t="array" ref="J14">IF(K14&lt;6,SUM(E14:I14),SUM(LARGE(E14:I14,{1;2;3;4;5;6})))</f>
        <v>733.5</v>
      </c>
      <c r="K14" s="25">
        <f>COUNT(E14:I14)</f>
        <v>4</v>
      </c>
      <c r="AA14" s="9"/>
      <c r="AK14" s="10"/>
    </row>
    <row r="15" spans="1:37" x14ac:dyDescent="0.3">
      <c r="A15" s="131">
        <f>RANK(J15,$J$2:J105)</f>
        <v>14</v>
      </c>
      <c r="B15" s="114" t="s">
        <v>36</v>
      </c>
      <c r="C15" s="6" t="s">
        <v>41</v>
      </c>
      <c r="D15" s="107" t="s">
        <v>103</v>
      </c>
      <c r="E15" s="100">
        <v>125</v>
      </c>
      <c r="F15" s="100">
        <v>146</v>
      </c>
      <c r="G15" s="100">
        <v>136.5</v>
      </c>
      <c r="H15" s="1">
        <v>160</v>
      </c>
      <c r="I15" s="1">
        <v>160</v>
      </c>
      <c r="J15" s="2" cm="1">
        <f t="array" ref="J15">IF(K15&lt;6,SUM(E15:I15),SUM(LARGE(E15:I15,{1;2;3;4;5;6})))</f>
        <v>727.5</v>
      </c>
      <c r="K15" s="25">
        <f>COUNT(E15:I15)</f>
        <v>5</v>
      </c>
      <c r="AA15" s="9"/>
      <c r="AK15" s="10"/>
    </row>
    <row r="16" spans="1:37" x14ac:dyDescent="0.3">
      <c r="A16" s="131">
        <f>RANK(J16,$J$2:J106)</f>
        <v>15</v>
      </c>
      <c r="B16" s="114" t="s">
        <v>36</v>
      </c>
      <c r="C16" s="6" t="s">
        <v>42</v>
      </c>
      <c r="D16" s="107" t="s">
        <v>135</v>
      </c>
      <c r="E16" s="100">
        <v>190</v>
      </c>
      <c r="F16" s="100">
        <v>250</v>
      </c>
      <c r="G16" s="100">
        <v>260</v>
      </c>
      <c r="H16" s="13">
        <v>0</v>
      </c>
      <c r="I16" s="6"/>
      <c r="J16" s="2" cm="1">
        <f t="array" ref="J16">IF(K16&lt;6,SUM(E16:I16),SUM(LARGE(E16:I16,{1;2;3;4;5;6})))</f>
        <v>700</v>
      </c>
      <c r="K16" s="25">
        <f>COUNT(E16:I16)</f>
        <v>4</v>
      </c>
      <c r="AA16" s="9"/>
      <c r="AK16" s="10"/>
    </row>
    <row r="17" spans="1:37" x14ac:dyDescent="0.3">
      <c r="A17" s="131">
        <f>RANK(J17,$J$2:J107)</f>
        <v>16</v>
      </c>
      <c r="B17" s="114" t="s">
        <v>36</v>
      </c>
      <c r="C17" s="6" t="s">
        <v>38</v>
      </c>
      <c r="D17" s="107" t="s">
        <v>20</v>
      </c>
      <c r="E17" s="14"/>
      <c r="F17" s="6"/>
      <c r="G17" s="100">
        <v>660</v>
      </c>
      <c r="H17" s="6"/>
      <c r="I17" s="6"/>
      <c r="J17" s="2" cm="1">
        <f t="array" ref="J17">IF(K17&lt;6,SUM(E17:I17),SUM(LARGE(E17:I17,{1;2;3;4;5;6})))</f>
        <v>660</v>
      </c>
      <c r="K17" s="25">
        <f>COUNT(E17:I17)</f>
        <v>1</v>
      </c>
      <c r="AA17" s="9"/>
      <c r="AJ17" s="10"/>
      <c r="AK17" s="10"/>
    </row>
    <row r="18" spans="1:37" x14ac:dyDescent="0.3">
      <c r="A18" s="131">
        <f>RANK(J18,$J$2:J108)</f>
        <v>17</v>
      </c>
      <c r="B18" s="114" t="s">
        <v>36</v>
      </c>
      <c r="C18" s="6" t="s">
        <v>42</v>
      </c>
      <c r="D18" s="107" t="s">
        <v>233</v>
      </c>
      <c r="E18" s="100">
        <v>125</v>
      </c>
      <c r="F18" s="100">
        <v>146</v>
      </c>
      <c r="G18" s="100">
        <v>108.5</v>
      </c>
      <c r="H18" s="1">
        <v>190</v>
      </c>
      <c r="I18" s="1">
        <v>85</v>
      </c>
      <c r="J18" s="2" cm="1">
        <f t="array" ref="J18">IF(K18&lt;6,SUM(E18:I18),SUM(LARGE(E18:I18,{1;2;3;4;5;6})))</f>
        <v>654.5</v>
      </c>
      <c r="K18" s="25">
        <f>COUNT(E18:I18)</f>
        <v>5</v>
      </c>
      <c r="AA18" s="9"/>
      <c r="AJ18" s="10"/>
      <c r="AK18" s="10"/>
    </row>
    <row r="19" spans="1:37" x14ac:dyDescent="0.3">
      <c r="A19" s="131">
        <f>RANK(J19,$J$2:J109)</f>
        <v>18</v>
      </c>
      <c r="B19" s="114" t="s">
        <v>36</v>
      </c>
      <c r="C19" s="6" t="s">
        <v>42</v>
      </c>
      <c r="D19" s="107" t="s">
        <v>236</v>
      </c>
      <c r="E19" s="1"/>
      <c r="F19" s="100">
        <v>146</v>
      </c>
      <c r="G19" s="100">
        <v>136.5</v>
      </c>
      <c r="H19" s="1">
        <v>190</v>
      </c>
      <c r="I19" s="1">
        <v>146</v>
      </c>
      <c r="J19" s="2" cm="1">
        <f t="array" ref="J19">IF(K19&lt;6,SUM(E19:I19),SUM(LARGE(E19:I19,{1;2;3;4;5;6})))</f>
        <v>618.5</v>
      </c>
      <c r="K19" s="25">
        <f>COUNT(E19:I19)</f>
        <v>4</v>
      </c>
      <c r="AA19" s="9"/>
      <c r="AJ19" s="10"/>
      <c r="AK19" s="10"/>
    </row>
    <row r="20" spans="1:37" x14ac:dyDescent="0.3">
      <c r="A20" s="131">
        <f>RANK(J20,$J$2:J110)</f>
        <v>19</v>
      </c>
      <c r="B20" s="114" t="s">
        <v>36</v>
      </c>
      <c r="C20" s="6" t="s">
        <v>38</v>
      </c>
      <c r="D20" s="107" t="s">
        <v>149</v>
      </c>
      <c r="E20" s="100">
        <v>250</v>
      </c>
      <c r="F20" s="14"/>
      <c r="G20" s="100">
        <v>160</v>
      </c>
      <c r="H20" s="13">
        <v>0</v>
      </c>
      <c r="I20" s="1">
        <v>146</v>
      </c>
      <c r="J20" s="2" cm="1">
        <f t="array" ref="J20">IF(K20&lt;6,SUM(E20:I20),SUM(LARGE(E20:I20,{1;2;3;4;5;6})))</f>
        <v>556</v>
      </c>
      <c r="K20" s="25">
        <f>COUNT(E20:I20)</f>
        <v>4</v>
      </c>
      <c r="AA20" s="9"/>
      <c r="AJ20" s="10"/>
      <c r="AK20" s="10"/>
    </row>
    <row r="21" spans="1:37" x14ac:dyDescent="0.3">
      <c r="A21" s="131">
        <f>RANK(J21,$J$2:J111)</f>
        <v>20</v>
      </c>
      <c r="B21" s="114" t="s">
        <v>36</v>
      </c>
      <c r="C21" s="6" t="s">
        <v>339</v>
      </c>
      <c r="D21" s="107" t="s">
        <v>323</v>
      </c>
      <c r="E21" s="100">
        <v>215</v>
      </c>
      <c r="F21" s="100">
        <v>146</v>
      </c>
      <c r="G21" s="100"/>
      <c r="H21" s="1">
        <v>160</v>
      </c>
      <c r="I21" s="6"/>
      <c r="J21" s="2" cm="1">
        <f t="array" ref="J21">IF(K21&lt;6,SUM(E21:I21),SUM(LARGE(E21:I21,{1;2;3;4;5;6})))</f>
        <v>521</v>
      </c>
      <c r="K21" s="25">
        <f>COUNT(E21:I21)</f>
        <v>3</v>
      </c>
      <c r="AA21" s="9"/>
      <c r="AJ21" s="10"/>
      <c r="AK21" s="10"/>
    </row>
    <row r="22" spans="1:37" x14ac:dyDescent="0.3">
      <c r="A22" s="131">
        <f>RANK(J22,$J$2:J112)</f>
        <v>21</v>
      </c>
      <c r="B22" s="114" t="s">
        <v>36</v>
      </c>
      <c r="C22" s="6" t="s">
        <v>40</v>
      </c>
      <c r="D22" s="107" t="s">
        <v>139</v>
      </c>
      <c r="E22" s="100">
        <v>160</v>
      </c>
      <c r="F22" s="1"/>
      <c r="G22" s="102">
        <v>0</v>
      </c>
      <c r="H22" s="1">
        <v>160</v>
      </c>
      <c r="I22" s="1">
        <v>146</v>
      </c>
      <c r="J22" s="2" cm="1">
        <f t="array" ref="J22">IF(K22&lt;6,SUM(E22:I22),SUM(LARGE(E22:I22,{1;2;3;4;5;6})))</f>
        <v>466</v>
      </c>
      <c r="K22" s="25">
        <f>COUNT(E22:I22)</f>
        <v>4</v>
      </c>
      <c r="AA22" s="9"/>
      <c r="AK22" s="10"/>
    </row>
    <row r="23" spans="1:37" x14ac:dyDescent="0.3">
      <c r="A23" s="131">
        <f>RANK(J23,$J$2:J113)</f>
        <v>22</v>
      </c>
      <c r="B23" s="114" t="s">
        <v>36</v>
      </c>
      <c r="C23" s="6" t="s">
        <v>38</v>
      </c>
      <c r="D23" s="107" t="s">
        <v>147</v>
      </c>
      <c r="E23" s="6">
        <v>326.5</v>
      </c>
      <c r="F23" s="102">
        <v>0</v>
      </c>
      <c r="G23" s="100">
        <v>136.5</v>
      </c>
      <c r="H23" s="6"/>
      <c r="I23" s="6"/>
      <c r="J23" s="2" cm="1">
        <f t="array" ref="J23">IF(K23&lt;6,SUM(E23:I23),SUM(LARGE(E23:I23,{1;2;3;4;5;6})))</f>
        <v>463</v>
      </c>
      <c r="K23" s="25">
        <f>COUNT(E23:I23)</f>
        <v>3</v>
      </c>
      <c r="AA23" s="9"/>
      <c r="AK23" s="10"/>
    </row>
    <row r="24" spans="1:37" x14ac:dyDescent="0.3">
      <c r="A24" s="131">
        <f>RANK(J24,$J$2:J114)</f>
        <v>23</v>
      </c>
      <c r="B24" s="114" t="s">
        <v>389</v>
      </c>
      <c r="C24" s="6" t="s">
        <v>202</v>
      </c>
      <c r="D24" s="107" t="s">
        <v>388</v>
      </c>
      <c r="E24" s="24"/>
      <c r="F24" s="100">
        <v>460</v>
      </c>
      <c r="G24" s="100"/>
      <c r="H24" s="6"/>
      <c r="I24" s="6"/>
      <c r="J24" s="2" cm="1">
        <f t="array" ref="J24">IF(K24&lt;6,SUM(E24:I24),SUM(LARGE(E24:I24,{1;2;3;4;5;6})))</f>
        <v>460</v>
      </c>
      <c r="K24" s="25">
        <f>COUNT(E24:I24)</f>
        <v>1</v>
      </c>
      <c r="AA24" s="9"/>
      <c r="AK24" s="10"/>
    </row>
    <row r="25" spans="1:37" x14ac:dyDescent="0.3">
      <c r="A25" s="131">
        <f>RANK(J25,$J$2:J115)</f>
        <v>23</v>
      </c>
      <c r="B25" s="114" t="s">
        <v>46</v>
      </c>
      <c r="C25" s="6" t="s">
        <v>202</v>
      </c>
      <c r="D25" s="107" t="s">
        <v>222</v>
      </c>
      <c r="E25" s="1"/>
      <c r="F25" s="1"/>
      <c r="G25" s="100">
        <v>460</v>
      </c>
      <c r="H25" s="6"/>
      <c r="I25" s="6"/>
      <c r="J25" s="2" cm="1">
        <f t="array" ref="J25">IF(K25&lt;6,SUM(E25:I25),SUM(LARGE(E25:I25,{1;2;3;4;5;6})))</f>
        <v>460</v>
      </c>
      <c r="K25" s="25">
        <f>COUNT(E25:I25)</f>
        <v>1</v>
      </c>
      <c r="AA25" s="9"/>
      <c r="AJ25" s="10"/>
      <c r="AK25" s="10"/>
    </row>
    <row r="26" spans="1:37" x14ac:dyDescent="0.3">
      <c r="A26" s="131">
        <f>RANK(J26,$J$2:J116)</f>
        <v>25</v>
      </c>
      <c r="B26" s="114" t="s">
        <v>36</v>
      </c>
      <c r="C26" s="6" t="s">
        <v>94</v>
      </c>
      <c r="D26" s="107" t="s">
        <v>240</v>
      </c>
      <c r="E26" s="13">
        <v>0</v>
      </c>
      <c r="F26" s="100">
        <v>125</v>
      </c>
      <c r="G26" s="100"/>
      <c r="H26" s="1">
        <v>125</v>
      </c>
      <c r="I26" s="1">
        <v>146</v>
      </c>
      <c r="J26" s="2" cm="1">
        <f t="array" ref="J26">IF(K26&lt;6,SUM(E26:I26),SUM(LARGE(E26:I26,{1;2;3;4;5;6})))</f>
        <v>396</v>
      </c>
      <c r="K26" s="25">
        <f>COUNT(E26:I26)</f>
        <v>4</v>
      </c>
      <c r="AA26" s="9"/>
      <c r="AJ26" s="10"/>
      <c r="AK26" s="10"/>
    </row>
    <row r="27" spans="1:37" x14ac:dyDescent="0.3">
      <c r="A27" s="131">
        <f>RANK(J27,$J$2:J117)</f>
        <v>26</v>
      </c>
      <c r="B27" s="114" t="s">
        <v>36</v>
      </c>
      <c r="C27" s="6" t="s">
        <v>339</v>
      </c>
      <c r="D27" s="107" t="s">
        <v>346</v>
      </c>
      <c r="E27" s="100">
        <v>130</v>
      </c>
      <c r="F27" s="102">
        <v>0</v>
      </c>
      <c r="G27" s="102"/>
      <c r="H27" s="1">
        <v>125</v>
      </c>
      <c r="I27" s="1">
        <v>125</v>
      </c>
      <c r="J27" s="2" cm="1">
        <f t="array" ref="J27">IF(K27&lt;6,SUM(E27:I27),SUM(LARGE(E27:I27,{1;2;3;4;5;6})))</f>
        <v>380</v>
      </c>
      <c r="K27" s="25">
        <f>COUNT(E27:I27)</f>
        <v>4</v>
      </c>
      <c r="AA27" s="9"/>
      <c r="AJ27" s="10"/>
      <c r="AK27" s="10"/>
    </row>
    <row r="28" spans="1:37" x14ac:dyDescent="0.3">
      <c r="A28" s="131">
        <f>RANK(J28,$J$2:J118)</f>
        <v>27</v>
      </c>
      <c r="B28" s="114" t="s">
        <v>36</v>
      </c>
      <c r="C28" s="6" t="s">
        <v>368</v>
      </c>
      <c r="D28" s="107" t="s">
        <v>384</v>
      </c>
      <c r="E28" s="24"/>
      <c r="F28" s="100">
        <v>160</v>
      </c>
      <c r="G28" s="100">
        <v>215</v>
      </c>
      <c r="H28" s="6"/>
      <c r="I28" s="13">
        <v>0</v>
      </c>
      <c r="J28" s="2" cm="1">
        <f t="array" ref="J28">IF(K28&lt;6,SUM(E28:I28),SUM(LARGE(E28:I28,{1;2;3;4;5;6})))</f>
        <v>375</v>
      </c>
      <c r="K28" s="25">
        <f>COUNT(E28:I28)</f>
        <v>3</v>
      </c>
      <c r="AA28" s="9"/>
      <c r="AJ28" s="10"/>
      <c r="AK28" s="10"/>
    </row>
    <row r="29" spans="1:37" x14ac:dyDescent="0.3">
      <c r="A29" s="131">
        <f>RANK(J29,$J$2:J119)</f>
        <v>28</v>
      </c>
      <c r="B29" s="114" t="s">
        <v>36</v>
      </c>
      <c r="C29" s="6" t="s">
        <v>37</v>
      </c>
      <c r="D29" s="107" t="s">
        <v>150</v>
      </c>
      <c r="E29" s="13">
        <v>0</v>
      </c>
      <c r="F29" s="100">
        <v>360</v>
      </c>
      <c r="G29" s="100"/>
      <c r="H29" s="13">
        <v>0</v>
      </c>
      <c r="I29" s="13">
        <v>0</v>
      </c>
      <c r="J29" s="2" cm="1">
        <f t="array" ref="J29">IF(K29&lt;6,SUM(E29:I29),SUM(LARGE(E29:I29,{1;2;3;4;5;6})))</f>
        <v>360</v>
      </c>
      <c r="K29" s="25">
        <f>COUNT(E29:I29)</f>
        <v>4</v>
      </c>
      <c r="AA29" s="9"/>
      <c r="AJ29" s="10"/>
      <c r="AK29" s="10"/>
    </row>
    <row r="30" spans="1:37" x14ac:dyDescent="0.3">
      <c r="A30" s="131">
        <f>RANK(J30,$J$2:J120)</f>
        <v>28</v>
      </c>
      <c r="B30" s="114" t="s">
        <v>36</v>
      </c>
      <c r="C30" s="6" t="s">
        <v>37</v>
      </c>
      <c r="D30" s="107" t="s">
        <v>195</v>
      </c>
      <c r="E30" s="1"/>
      <c r="F30" s="100">
        <v>360</v>
      </c>
      <c r="G30" s="100"/>
      <c r="H30" s="6"/>
      <c r="I30" s="6"/>
      <c r="J30" s="2" cm="1">
        <f t="array" ref="J30">IF(K30&lt;6,SUM(E30:I30),SUM(LARGE(E30:I30,{1;2;3;4;5;6})))</f>
        <v>360</v>
      </c>
      <c r="K30" s="25">
        <f>COUNT(E30:I30)</f>
        <v>1</v>
      </c>
      <c r="AA30" s="9"/>
      <c r="AJ30" s="10"/>
      <c r="AK30" s="10"/>
    </row>
    <row r="31" spans="1:37" x14ac:dyDescent="0.3">
      <c r="A31" s="131">
        <f>RANK(J31,$J$2:J121)</f>
        <v>30</v>
      </c>
      <c r="B31" s="111" t="s">
        <v>36</v>
      </c>
      <c r="C31" s="6" t="s">
        <v>123</v>
      </c>
      <c r="D31" s="107" t="s">
        <v>401</v>
      </c>
      <c r="E31" s="100">
        <v>125</v>
      </c>
      <c r="F31" s="100">
        <v>80</v>
      </c>
      <c r="G31" s="100"/>
      <c r="H31" s="1">
        <v>125</v>
      </c>
      <c r="I31" s="6"/>
      <c r="J31" s="2" cm="1">
        <f t="array" ref="J31">IF(K31&lt;6,SUM(E31:I31),SUM(LARGE(E31:I31,{1;2;3;4;5;6})))</f>
        <v>330</v>
      </c>
      <c r="K31" s="25">
        <f>COUNT(E31:I31)</f>
        <v>3</v>
      </c>
      <c r="AA31" s="9"/>
      <c r="AJ31" s="10"/>
      <c r="AK31" s="10"/>
    </row>
    <row r="32" spans="1:37" x14ac:dyDescent="0.3">
      <c r="A32" s="131">
        <f>RANK(J32,$J$2:J122)</f>
        <v>31</v>
      </c>
      <c r="B32" s="114" t="s">
        <v>56</v>
      </c>
      <c r="C32" s="6" t="s">
        <v>69</v>
      </c>
      <c r="D32" s="107" t="s">
        <v>65</v>
      </c>
      <c r="E32" s="6">
        <v>326.5</v>
      </c>
      <c r="F32" s="102">
        <v>0</v>
      </c>
      <c r="G32" s="102">
        <v>0</v>
      </c>
      <c r="H32" s="6"/>
      <c r="I32" s="6"/>
      <c r="J32" s="2" cm="1">
        <f t="array" ref="J32">IF(K32&lt;6,SUM(E32:I32),SUM(LARGE(E32:I32,{1;2;3;4;5;6})))</f>
        <v>326.5</v>
      </c>
      <c r="K32" s="25">
        <f>COUNT(E32:I32)</f>
        <v>3</v>
      </c>
      <c r="AA32" s="9"/>
      <c r="AJ32" s="10"/>
      <c r="AK32" s="10"/>
    </row>
    <row r="33" spans="1:37" x14ac:dyDescent="0.3">
      <c r="A33" s="131">
        <f>RANK(J33,$J$2:J123)</f>
        <v>32</v>
      </c>
      <c r="B33" s="114" t="s">
        <v>36</v>
      </c>
      <c r="C33" s="6" t="s">
        <v>37</v>
      </c>
      <c r="D33" s="107" t="s">
        <v>171</v>
      </c>
      <c r="E33" s="100">
        <v>45</v>
      </c>
      <c r="F33" s="100">
        <v>130</v>
      </c>
      <c r="G33" s="100"/>
      <c r="H33" s="1">
        <v>55</v>
      </c>
      <c r="I33" s="1">
        <v>85</v>
      </c>
      <c r="J33" s="2" cm="1">
        <f t="array" ref="J33">IF(K33&lt;6,SUM(E33:I33),SUM(LARGE(E33:I33,{1;2;3;4;5;6})))</f>
        <v>315</v>
      </c>
      <c r="K33" s="25">
        <f>COUNT(E33:I33)</f>
        <v>4</v>
      </c>
      <c r="AA33" s="9"/>
      <c r="AJ33" s="10"/>
      <c r="AK33" s="10"/>
    </row>
    <row r="34" spans="1:37" x14ac:dyDescent="0.3">
      <c r="A34" s="131">
        <f>RANK(J34,$J$2:J124)</f>
        <v>33</v>
      </c>
      <c r="B34" s="114" t="s">
        <v>36</v>
      </c>
      <c r="C34" s="6" t="s">
        <v>38</v>
      </c>
      <c r="D34" s="107" t="s">
        <v>253</v>
      </c>
      <c r="E34" s="100">
        <v>160</v>
      </c>
      <c r="F34" s="1"/>
      <c r="G34" s="1"/>
      <c r="H34" s="6"/>
      <c r="I34" s="1">
        <v>146</v>
      </c>
      <c r="J34" s="2" cm="1">
        <f t="array" ref="J34">IF(K34&lt;6,SUM(E34:I34),SUM(LARGE(E34:I34,{1;2;3;4;5;6})))</f>
        <v>306</v>
      </c>
      <c r="K34" s="25">
        <f>COUNT(E34:I34)</f>
        <v>2</v>
      </c>
      <c r="AA34" s="9"/>
      <c r="AJ34" s="10"/>
      <c r="AK34" s="10"/>
    </row>
    <row r="35" spans="1:37" x14ac:dyDescent="0.3">
      <c r="A35" s="131">
        <f>RANK(J35,$J$2:J125)</f>
        <v>34</v>
      </c>
      <c r="B35" s="114" t="s">
        <v>36</v>
      </c>
      <c r="C35" s="6" t="s">
        <v>37</v>
      </c>
      <c r="D35" s="107" t="s">
        <v>50</v>
      </c>
      <c r="E35" s="100">
        <v>100</v>
      </c>
      <c r="F35" s="24"/>
      <c r="G35" s="24"/>
      <c r="H35" s="1">
        <v>100</v>
      </c>
      <c r="I35" s="1">
        <v>70</v>
      </c>
      <c r="J35" s="2" cm="1">
        <f t="array" ref="J35">IF(K35&lt;6,SUM(E35:I35),SUM(LARGE(E35:I35,{1;2;3;4;5;6})))</f>
        <v>270</v>
      </c>
      <c r="K35" s="25">
        <f>COUNT(E35:I35)</f>
        <v>3</v>
      </c>
      <c r="AA35" s="9"/>
      <c r="AJ35" s="10"/>
      <c r="AK35" s="10"/>
    </row>
    <row r="36" spans="1:37" x14ac:dyDescent="0.3">
      <c r="A36" s="131">
        <f>RANK(J36,$J$2:J126)</f>
        <v>35</v>
      </c>
      <c r="B36" s="114" t="s">
        <v>36</v>
      </c>
      <c r="C36" s="6" t="s">
        <v>37</v>
      </c>
      <c r="D36" s="107" t="s">
        <v>238</v>
      </c>
      <c r="E36" s="100">
        <v>70</v>
      </c>
      <c r="F36" s="100">
        <v>45</v>
      </c>
      <c r="G36" s="100">
        <v>100</v>
      </c>
      <c r="H36" s="1">
        <v>45</v>
      </c>
      <c r="I36" s="6"/>
      <c r="J36" s="2" cm="1">
        <f t="array" ref="J36">IF(K36&lt;6,SUM(E36:I36),SUM(LARGE(E36:I36,{1;2;3;4;5;6})))</f>
        <v>260</v>
      </c>
      <c r="K36" s="25">
        <f>COUNT(E36:I36)</f>
        <v>4</v>
      </c>
      <c r="AA36" s="9"/>
      <c r="AJ36" s="10"/>
      <c r="AK36" s="10"/>
    </row>
    <row r="37" spans="1:37" x14ac:dyDescent="0.3">
      <c r="A37" s="131">
        <f>RANK(J37,$J$2:J127)</f>
        <v>35</v>
      </c>
      <c r="B37" s="114" t="s">
        <v>36</v>
      </c>
      <c r="C37" s="6" t="s">
        <v>38</v>
      </c>
      <c r="D37" s="107" t="s">
        <v>132</v>
      </c>
      <c r="E37" s="13">
        <v>0</v>
      </c>
      <c r="F37" s="14"/>
      <c r="G37" s="14"/>
      <c r="H37" s="1">
        <v>260</v>
      </c>
      <c r="I37" s="6"/>
      <c r="J37" s="2" cm="1">
        <f t="array" ref="J37">IF(K37&lt;6,SUM(E37:I37),SUM(LARGE(E37:I37,{1;2;3;4;5;6})))</f>
        <v>260</v>
      </c>
      <c r="K37" s="25">
        <f>COUNT(E37:I37)</f>
        <v>2</v>
      </c>
      <c r="AA37" s="9"/>
      <c r="AJ37" s="10"/>
      <c r="AK37" s="10"/>
    </row>
    <row r="38" spans="1:37" x14ac:dyDescent="0.3">
      <c r="A38" s="131">
        <f>RANK(J38,$J$2:J128)</f>
        <v>37</v>
      </c>
      <c r="B38" s="114" t="s">
        <v>36</v>
      </c>
      <c r="C38" s="6" t="s">
        <v>42</v>
      </c>
      <c r="D38" s="107" t="s">
        <v>190</v>
      </c>
      <c r="E38" s="1"/>
      <c r="F38" s="100"/>
      <c r="G38" s="100"/>
      <c r="H38" s="1">
        <v>130</v>
      </c>
      <c r="I38" s="1">
        <v>125</v>
      </c>
      <c r="J38" s="2" cm="1">
        <f t="array" ref="J38">IF(K38&lt;6,SUM(E38:I38),SUM(LARGE(E38:I38,{1;2;3;4;5;6})))</f>
        <v>255</v>
      </c>
      <c r="K38" s="25">
        <f>COUNT(E38:I38)</f>
        <v>2</v>
      </c>
      <c r="AA38" s="9"/>
      <c r="AJ38" s="10"/>
      <c r="AK38" s="10"/>
    </row>
    <row r="39" spans="1:37" x14ac:dyDescent="0.3">
      <c r="A39" s="131">
        <f>RANK(J39,$J$2:J129)</f>
        <v>38</v>
      </c>
      <c r="B39" s="114" t="s">
        <v>36</v>
      </c>
      <c r="C39" s="6" t="s">
        <v>122</v>
      </c>
      <c r="D39" s="107" t="s">
        <v>379</v>
      </c>
      <c r="E39" s="100">
        <v>55</v>
      </c>
      <c r="F39" s="100">
        <v>45</v>
      </c>
      <c r="G39" s="100"/>
      <c r="H39" s="1">
        <v>70</v>
      </c>
      <c r="I39" s="1">
        <v>70</v>
      </c>
      <c r="J39" s="2" cm="1">
        <f t="array" ref="J39">IF(K39&lt;6,SUM(E39:I39),SUM(LARGE(E39:I39,{1;2;3;4;5;6})))</f>
        <v>240</v>
      </c>
      <c r="K39" s="25">
        <f>COUNT(E39:I39)</f>
        <v>4</v>
      </c>
      <c r="AA39" s="9"/>
      <c r="AJ39" s="10"/>
      <c r="AK39" s="10"/>
    </row>
    <row r="40" spans="1:37" x14ac:dyDescent="0.3">
      <c r="A40" s="131">
        <f>RANK(J40,$J$2:J130)</f>
        <v>39</v>
      </c>
      <c r="B40" s="114" t="s">
        <v>36</v>
      </c>
      <c r="C40" s="6" t="s">
        <v>38</v>
      </c>
      <c r="D40" s="107" t="s">
        <v>217</v>
      </c>
      <c r="E40" s="13">
        <v>0</v>
      </c>
      <c r="F40" s="14"/>
      <c r="G40" s="100">
        <v>108.5</v>
      </c>
      <c r="H40" s="1">
        <v>125</v>
      </c>
      <c r="I40" s="6"/>
      <c r="J40" s="2" cm="1">
        <f t="array" ref="J40">IF(K40&lt;6,SUM(E40:I40),SUM(LARGE(E40:I40,{1;2;3;4;5;6})))</f>
        <v>233.5</v>
      </c>
      <c r="K40" s="25">
        <f>COUNT(E40:I40)</f>
        <v>3</v>
      </c>
      <c r="AA40" s="9"/>
      <c r="AJ40" s="10"/>
      <c r="AK40" s="10"/>
    </row>
    <row r="41" spans="1:37" x14ac:dyDescent="0.3">
      <c r="A41" s="131">
        <f>RANK(J41,$J$2:J131)</f>
        <v>40</v>
      </c>
      <c r="B41" s="114" t="s">
        <v>36</v>
      </c>
      <c r="C41" s="6" t="s">
        <v>40</v>
      </c>
      <c r="D41" s="107" t="s">
        <v>130</v>
      </c>
      <c r="E41" s="100">
        <v>80</v>
      </c>
      <c r="F41" s="102">
        <v>0</v>
      </c>
      <c r="G41" s="102">
        <v>0</v>
      </c>
      <c r="H41" s="13">
        <v>0</v>
      </c>
      <c r="I41" s="1">
        <v>125</v>
      </c>
      <c r="J41" s="2" cm="1">
        <f t="array" ref="J41">IF(K41&lt;6,SUM(E41:I41),SUM(LARGE(E41:I41,{1;2;3;4;5;6})))</f>
        <v>205</v>
      </c>
      <c r="K41" s="25">
        <f>COUNT(E41:I41)</f>
        <v>5</v>
      </c>
      <c r="AA41" s="9"/>
      <c r="AJ41" s="11"/>
      <c r="AK41" s="11"/>
    </row>
    <row r="42" spans="1:37" x14ac:dyDescent="0.3">
      <c r="A42" s="131">
        <f>RANK(J42,$J$2:J132)</f>
        <v>41</v>
      </c>
      <c r="B42" s="114" t="s">
        <v>36</v>
      </c>
      <c r="C42" s="6" t="s">
        <v>37</v>
      </c>
      <c r="D42" s="107" t="s">
        <v>91</v>
      </c>
      <c r="E42" s="1"/>
      <c r="F42" s="1"/>
      <c r="G42" s="1"/>
      <c r="H42" s="6"/>
      <c r="I42" s="1">
        <v>190</v>
      </c>
      <c r="J42" s="2" cm="1">
        <f t="array" ref="J42">IF(K42&lt;6,SUM(E42:I42),SUM(LARGE(E42:I42,{1;2;3;4;5;6})))</f>
        <v>190</v>
      </c>
      <c r="K42" s="25">
        <f>COUNT(E42:I42)</f>
        <v>1</v>
      </c>
      <c r="AA42" s="9"/>
      <c r="AJ42" s="10"/>
      <c r="AK42" s="10"/>
    </row>
    <row r="43" spans="1:37" x14ac:dyDescent="0.3">
      <c r="A43" s="131">
        <f>RANK(J43,$J$2:J133)</f>
        <v>41</v>
      </c>
      <c r="B43" s="111" t="s">
        <v>370</v>
      </c>
      <c r="C43" s="6"/>
      <c r="D43" s="6" t="s">
        <v>482</v>
      </c>
      <c r="E43" s="6"/>
      <c r="F43" s="6"/>
      <c r="G43" s="6"/>
      <c r="H43" s="6"/>
      <c r="I43" s="1">
        <v>190</v>
      </c>
      <c r="J43" s="2" cm="1">
        <f t="array" ref="J43">IF(K43&lt;6,SUM(E43:I43),SUM(LARGE(E43:I43,{1;2;3;4;5;6})))</f>
        <v>190</v>
      </c>
      <c r="K43" s="25">
        <f>COUNT(E43:I43)</f>
        <v>1</v>
      </c>
      <c r="AA43" s="9"/>
      <c r="AJ43" s="10"/>
      <c r="AK43" s="10"/>
    </row>
    <row r="44" spans="1:37" x14ac:dyDescent="0.3">
      <c r="A44" s="131">
        <f>RANK(J44,$J$2:J134)</f>
        <v>41</v>
      </c>
      <c r="B44" s="114" t="s">
        <v>36</v>
      </c>
      <c r="C44" s="6" t="s">
        <v>83</v>
      </c>
      <c r="D44" s="107" t="s">
        <v>198</v>
      </c>
      <c r="E44" s="1"/>
      <c r="F44" s="1"/>
      <c r="G44" s="100">
        <v>190</v>
      </c>
      <c r="H44" s="6"/>
      <c r="I44" s="6"/>
      <c r="J44" s="2" cm="1">
        <f t="array" ref="J44">IF(K44&lt;6,SUM(E44:I44),SUM(LARGE(E44:I44,{1;2;3;4;5;6})))</f>
        <v>190</v>
      </c>
      <c r="K44" s="25">
        <f>COUNT(E44:I44)</f>
        <v>1</v>
      </c>
      <c r="AA44" s="9"/>
      <c r="AJ44" s="10"/>
      <c r="AK44" s="10"/>
    </row>
    <row r="45" spans="1:37" x14ac:dyDescent="0.3">
      <c r="A45" s="131">
        <f>RANK(J45,$J$2:J135)</f>
        <v>44</v>
      </c>
      <c r="B45" s="114" t="s">
        <v>36</v>
      </c>
      <c r="C45" s="6" t="s">
        <v>42</v>
      </c>
      <c r="D45" s="107" t="s">
        <v>347</v>
      </c>
      <c r="E45" s="100">
        <v>55</v>
      </c>
      <c r="F45" s="100">
        <v>55</v>
      </c>
      <c r="G45" s="100"/>
      <c r="H45" s="1">
        <v>70</v>
      </c>
      <c r="I45" s="6"/>
      <c r="J45" s="2" cm="1">
        <f t="array" ref="J45">IF(K45&lt;6,SUM(E45:I45),SUM(LARGE(E45:I45,{1;2;3;4;5;6})))</f>
        <v>180</v>
      </c>
      <c r="K45" s="25">
        <f>COUNT(E45:I45)</f>
        <v>3</v>
      </c>
      <c r="AA45" s="9"/>
      <c r="AJ45" s="10"/>
      <c r="AK45" s="10"/>
    </row>
    <row r="46" spans="1:37" x14ac:dyDescent="0.3">
      <c r="A46" s="131">
        <f>RANK(J46,$J$2:J136)</f>
        <v>45</v>
      </c>
      <c r="B46" s="114" t="s">
        <v>36</v>
      </c>
      <c r="C46" s="6" t="s">
        <v>38</v>
      </c>
      <c r="D46" s="107" t="s">
        <v>138</v>
      </c>
      <c r="E46" s="14"/>
      <c r="F46" s="14"/>
      <c r="G46" s="100">
        <v>160</v>
      </c>
      <c r="H46" s="6"/>
      <c r="I46" s="6"/>
      <c r="J46" s="2" cm="1">
        <f t="array" ref="J46">IF(K46&lt;6,SUM(E46:I46),SUM(LARGE(E46:I46,{1;2;3;4;5;6})))</f>
        <v>160</v>
      </c>
      <c r="K46" s="25">
        <f>COUNT(E46:I46)</f>
        <v>1</v>
      </c>
      <c r="AA46" s="9"/>
      <c r="AJ46" s="10"/>
      <c r="AK46" s="10"/>
    </row>
    <row r="47" spans="1:37" x14ac:dyDescent="0.3">
      <c r="A47" s="131">
        <f>RANK(J47,$J$2:J137)</f>
        <v>45</v>
      </c>
      <c r="B47" s="114" t="s">
        <v>36</v>
      </c>
      <c r="C47" s="6" t="s">
        <v>167</v>
      </c>
      <c r="D47" s="107" t="s">
        <v>340</v>
      </c>
      <c r="E47" s="100">
        <v>160</v>
      </c>
      <c r="F47" s="14"/>
      <c r="G47" s="14"/>
      <c r="H47" s="6"/>
      <c r="I47" s="6"/>
      <c r="J47" s="2" cm="1">
        <f t="array" ref="J47">IF(K47&lt;6,SUM(E47:I47),SUM(LARGE(E47:I47,{1;2;3;4;5;6})))</f>
        <v>160</v>
      </c>
      <c r="K47" s="25">
        <f>COUNT(E47:I47)</f>
        <v>1</v>
      </c>
      <c r="AA47" s="9"/>
      <c r="AJ47" s="10"/>
      <c r="AK47" s="10"/>
    </row>
    <row r="48" spans="1:37" x14ac:dyDescent="0.3">
      <c r="A48" s="131">
        <f>RANK(J48,$J$2:J138)</f>
        <v>47</v>
      </c>
      <c r="B48" s="114" t="s">
        <v>36</v>
      </c>
      <c r="C48" s="6" t="s">
        <v>42</v>
      </c>
      <c r="D48" s="107" t="s">
        <v>136</v>
      </c>
      <c r="E48" s="1"/>
      <c r="F48" s="100">
        <v>146</v>
      </c>
      <c r="G48" s="100"/>
      <c r="H48" s="6"/>
      <c r="I48" s="6"/>
      <c r="J48" s="2" cm="1">
        <f t="array" ref="J48">IF(K48&lt;6,SUM(E48:I48),SUM(LARGE(E48:I48,{1;2;3;4;5;6})))</f>
        <v>146</v>
      </c>
      <c r="K48" s="25">
        <f>COUNT(E48:I48)</f>
        <v>1</v>
      </c>
      <c r="AA48" s="9"/>
      <c r="AJ48" s="10"/>
      <c r="AK48" s="10"/>
    </row>
    <row r="49" spans="1:37" x14ac:dyDescent="0.3">
      <c r="A49" s="131">
        <f>RANK(J49,$J$2:J139)</f>
        <v>48</v>
      </c>
      <c r="B49" s="114" t="s">
        <v>36</v>
      </c>
      <c r="C49" s="6" t="s">
        <v>69</v>
      </c>
      <c r="D49" s="107" t="s">
        <v>175</v>
      </c>
      <c r="E49" s="100">
        <v>45</v>
      </c>
      <c r="F49" s="100">
        <v>45</v>
      </c>
      <c r="G49" s="100"/>
      <c r="H49" s="6"/>
      <c r="I49" s="1">
        <v>51</v>
      </c>
      <c r="J49" s="2" cm="1">
        <f t="array" ref="J49">IF(K49&lt;6,SUM(E49:I49),SUM(LARGE(E49:I49,{1;2;3;4;5;6})))</f>
        <v>141</v>
      </c>
      <c r="K49" s="25">
        <f>COUNT(E49:I49)</f>
        <v>3</v>
      </c>
      <c r="AA49" s="9"/>
      <c r="AJ49" s="10"/>
      <c r="AK49" s="10"/>
    </row>
    <row r="50" spans="1:37" x14ac:dyDescent="0.3">
      <c r="A50" s="131">
        <f>RANK(J50,$J$2:J140)</f>
        <v>49</v>
      </c>
      <c r="B50" s="114" t="s">
        <v>36</v>
      </c>
      <c r="C50" s="6" t="s">
        <v>37</v>
      </c>
      <c r="D50" s="107" t="s">
        <v>221</v>
      </c>
      <c r="E50" s="100">
        <v>35</v>
      </c>
      <c r="F50" s="100"/>
      <c r="G50" s="100">
        <v>60</v>
      </c>
      <c r="H50" s="1">
        <v>45</v>
      </c>
      <c r="I50" s="6"/>
      <c r="J50" s="2" cm="1">
        <f t="array" ref="J50">IF(K50&lt;6,SUM(E50:I50),SUM(LARGE(E50:I50,{1;2;3;4;5;6})))</f>
        <v>140</v>
      </c>
      <c r="K50" s="25">
        <f>COUNT(E50:I50)</f>
        <v>3</v>
      </c>
      <c r="AA50" s="9"/>
      <c r="AJ50" s="10"/>
      <c r="AK50" s="10"/>
    </row>
    <row r="51" spans="1:37" x14ac:dyDescent="0.3">
      <c r="A51" s="131">
        <f>RANK(J51,$J$2:J141)</f>
        <v>50</v>
      </c>
      <c r="B51" s="114" t="s">
        <v>36</v>
      </c>
      <c r="C51" s="6" t="s">
        <v>38</v>
      </c>
      <c r="D51" s="107" t="s">
        <v>278</v>
      </c>
      <c r="E51" s="14"/>
      <c r="F51" s="14"/>
      <c r="G51" s="100">
        <v>136.5</v>
      </c>
      <c r="H51" s="6"/>
      <c r="I51" s="6"/>
      <c r="J51" s="2" cm="1">
        <f t="array" ref="J51">IF(K51&lt;6,SUM(E51:I51),SUM(LARGE(E51:I51,{1;2;3;4;5;6})))</f>
        <v>136.5</v>
      </c>
      <c r="K51" s="25">
        <f>COUNT(E51:I51)</f>
        <v>1</v>
      </c>
      <c r="AA51" s="9"/>
      <c r="AJ51" s="10"/>
      <c r="AK51" s="10"/>
    </row>
    <row r="52" spans="1:37" x14ac:dyDescent="0.3">
      <c r="A52" s="131">
        <f>RANK(J52,$J$2:J142)</f>
        <v>51</v>
      </c>
      <c r="B52" s="114" t="s">
        <v>36</v>
      </c>
      <c r="C52" s="6" t="s">
        <v>37</v>
      </c>
      <c r="D52" s="6" t="s">
        <v>101</v>
      </c>
      <c r="E52" s="6"/>
      <c r="F52" s="6"/>
      <c r="G52" s="6"/>
      <c r="H52" s="6"/>
      <c r="I52" s="1">
        <v>130</v>
      </c>
      <c r="J52" s="2" cm="1">
        <f t="array" ref="J52">IF(K52&lt;6,SUM(E52:I52),SUM(LARGE(E52:I52,{1;2;3;4;5;6})))</f>
        <v>130</v>
      </c>
      <c r="K52" s="25">
        <f>COUNT(E52:I52)</f>
        <v>1</v>
      </c>
      <c r="AA52" s="9"/>
      <c r="AJ52" s="10"/>
      <c r="AK52" s="10"/>
    </row>
    <row r="53" spans="1:37" x14ac:dyDescent="0.3">
      <c r="A53" s="131">
        <f>RANK(J53,$J$2:J143)</f>
        <v>51</v>
      </c>
      <c r="B53" s="114" t="s">
        <v>36</v>
      </c>
      <c r="C53" s="6" t="s">
        <v>38</v>
      </c>
      <c r="D53" s="107" t="s">
        <v>373</v>
      </c>
      <c r="E53" s="14"/>
      <c r="F53" s="14"/>
      <c r="G53" s="100">
        <v>130</v>
      </c>
      <c r="H53" s="6"/>
      <c r="I53" s="6"/>
      <c r="J53" s="2" cm="1">
        <f t="array" ref="J53">IF(K53&lt;6,SUM(E53:I53),SUM(LARGE(E53:I53,{1;2;3;4;5;6})))</f>
        <v>130</v>
      </c>
      <c r="K53" s="25">
        <f>COUNT(E53:I53)</f>
        <v>1</v>
      </c>
      <c r="AA53" s="9"/>
      <c r="AJ53" s="10"/>
      <c r="AK53" s="10"/>
    </row>
    <row r="54" spans="1:37" x14ac:dyDescent="0.3">
      <c r="A54" s="131">
        <f>RANK(J54,$J$2:J144)</f>
        <v>53</v>
      </c>
      <c r="B54" s="114" t="s">
        <v>36</v>
      </c>
      <c r="C54" s="6" t="s">
        <v>94</v>
      </c>
      <c r="D54" s="107" t="s">
        <v>239</v>
      </c>
      <c r="E54" s="100">
        <v>30</v>
      </c>
      <c r="F54" s="100">
        <v>21.5</v>
      </c>
      <c r="G54" s="100"/>
      <c r="H54" s="1">
        <v>45</v>
      </c>
      <c r="I54" s="1">
        <v>33</v>
      </c>
      <c r="J54" s="2" cm="1">
        <f t="array" ref="J54">IF(K54&lt;6,SUM(E54:I54),SUM(LARGE(E54:I54,{1;2;3;4;5;6})))</f>
        <v>129.5</v>
      </c>
      <c r="K54" s="25">
        <f>COUNT(E54:I54)</f>
        <v>4</v>
      </c>
      <c r="AA54" s="9"/>
      <c r="AJ54" s="10"/>
      <c r="AK54" s="10"/>
    </row>
    <row r="55" spans="1:37" x14ac:dyDescent="0.3">
      <c r="A55" s="131">
        <f>RANK(J55,$J$2:J145)</f>
        <v>54</v>
      </c>
      <c r="B55" s="114" t="s">
        <v>36</v>
      </c>
      <c r="C55" s="6" t="s">
        <v>38</v>
      </c>
      <c r="D55" s="107" t="s">
        <v>371</v>
      </c>
      <c r="E55" s="1"/>
      <c r="F55" s="100">
        <v>125</v>
      </c>
      <c r="G55" s="102">
        <v>0</v>
      </c>
      <c r="H55" s="13">
        <v>0</v>
      </c>
      <c r="I55" s="13">
        <v>0</v>
      </c>
      <c r="J55" s="2" cm="1">
        <f t="array" ref="J55">IF(K55&lt;6,SUM(E55:I55),SUM(LARGE(E55:I55,{1;2;3;4;5;6})))</f>
        <v>125</v>
      </c>
      <c r="K55" s="25">
        <f>COUNT(E55:I55)</f>
        <v>4</v>
      </c>
      <c r="AA55" s="9"/>
      <c r="AJ55" s="10"/>
      <c r="AK55" s="10"/>
    </row>
    <row r="56" spans="1:37" x14ac:dyDescent="0.3">
      <c r="A56" s="131">
        <f>RANK(J56,$J$2:J146)</f>
        <v>54</v>
      </c>
      <c r="B56" s="114" t="s">
        <v>36</v>
      </c>
      <c r="C56" s="6" t="s">
        <v>41</v>
      </c>
      <c r="D56" s="107" t="s">
        <v>333</v>
      </c>
      <c r="E56" s="13">
        <v>0</v>
      </c>
      <c r="F56" s="102">
        <v>0</v>
      </c>
      <c r="G56" s="102"/>
      <c r="H56" s="6"/>
      <c r="I56" s="1">
        <v>125</v>
      </c>
      <c r="J56" s="2" cm="1">
        <f t="array" ref="J56">IF(K56&lt;6,SUM(E56:I56),SUM(LARGE(E56:I56,{1;2;3;4;5;6})))</f>
        <v>125</v>
      </c>
      <c r="K56" s="25">
        <f>COUNT(E56:I56)</f>
        <v>3</v>
      </c>
      <c r="AA56" s="9"/>
      <c r="AJ56" s="10"/>
      <c r="AK56" s="10"/>
    </row>
    <row r="57" spans="1:37" x14ac:dyDescent="0.3">
      <c r="A57" s="131">
        <f>RANK(J57,$J$2:J147)</f>
        <v>54</v>
      </c>
      <c r="B57" s="114" t="s">
        <v>36</v>
      </c>
      <c r="C57" s="6" t="s">
        <v>41</v>
      </c>
      <c r="D57" s="107" t="s">
        <v>332</v>
      </c>
      <c r="E57" s="13">
        <v>0</v>
      </c>
      <c r="F57" s="100">
        <v>125</v>
      </c>
      <c r="G57" s="100"/>
      <c r="H57" s="6"/>
      <c r="I57" s="6"/>
      <c r="J57" s="2" cm="1">
        <f t="array" ref="J57">IF(K57&lt;6,SUM(E57:I57),SUM(LARGE(E57:I57,{1;2;3;4;5;6})))</f>
        <v>125</v>
      </c>
      <c r="K57" s="25">
        <f>COUNT(E57:I57)</f>
        <v>2</v>
      </c>
      <c r="AA57" s="9"/>
      <c r="AJ57" s="10"/>
      <c r="AK57" s="10"/>
    </row>
    <row r="58" spans="1:37" x14ac:dyDescent="0.3">
      <c r="A58" s="131">
        <f>RANK(J58,$J$2:J148)</f>
        <v>57</v>
      </c>
      <c r="B58" s="114" t="s">
        <v>36</v>
      </c>
      <c r="C58" s="6" t="s">
        <v>42</v>
      </c>
      <c r="D58" s="107" t="s">
        <v>169</v>
      </c>
      <c r="E58" s="100">
        <v>55</v>
      </c>
      <c r="F58" s="100">
        <v>55</v>
      </c>
      <c r="G58" s="100"/>
      <c r="H58" s="6"/>
      <c r="I58" s="6"/>
      <c r="J58" s="2" cm="1">
        <f t="array" ref="J58">IF(K58&lt;6,SUM(E58:I58),SUM(LARGE(E58:I58,{1;2;3;4;5;6})))</f>
        <v>110</v>
      </c>
      <c r="K58" s="25">
        <f>COUNT(E58:I58)</f>
        <v>2</v>
      </c>
      <c r="AA58" s="9"/>
      <c r="AJ58" s="10"/>
      <c r="AK58" s="10"/>
    </row>
    <row r="59" spans="1:37" x14ac:dyDescent="0.3">
      <c r="A59" s="131">
        <f>RANK(J59,$J$2:J149)</f>
        <v>57</v>
      </c>
      <c r="B59" s="114" t="s">
        <v>36</v>
      </c>
      <c r="C59" s="6" t="s">
        <v>42</v>
      </c>
      <c r="D59" s="107" t="s">
        <v>366</v>
      </c>
      <c r="E59" s="24"/>
      <c r="F59" s="100"/>
      <c r="G59" s="100"/>
      <c r="H59" s="1">
        <v>55</v>
      </c>
      <c r="I59" s="1">
        <v>55</v>
      </c>
      <c r="J59" s="2" cm="1">
        <f t="array" ref="J59">IF(K59&lt;6,SUM(E59:I59),SUM(LARGE(E59:I59,{1;2;3;4;5;6})))</f>
        <v>110</v>
      </c>
      <c r="K59" s="25">
        <f>COUNT(E59:I59)</f>
        <v>2</v>
      </c>
      <c r="AA59" s="9"/>
      <c r="AJ59" s="10"/>
      <c r="AK59" s="10"/>
    </row>
    <row r="60" spans="1:37" x14ac:dyDescent="0.3">
      <c r="A60" s="131">
        <f>RANK(J60,$J$2:J150)</f>
        <v>59</v>
      </c>
      <c r="B60" s="114" t="s">
        <v>36</v>
      </c>
      <c r="C60" s="6" t="s">
        <v>38</v>
      </c>
      <c r="D60" s="107" t="s">
        <v>112</v>
      </c>
      <c r="E60" s="24"/>
      <c r="F60" s="24"/>
      <c r="G60" s="100">
        <v>108.5</v>
      </c>
      <c r="H60" s="6"/>
      <c r="I60" s="6"/>
      <c r="J60" s="2" cm="1">
        <f t="array" ref="J60">IF(K60&lt;6,SUM(E60:I60),SUM(LARGE(E60:I60,{1;2;3;4;5;6})))</f>
        <v>108.5</v>
      </c>
      <c r="K60" s="25">
        <f>COUNT(E60:I60)</f>
        <v>1</v>
      </c>
      <c r="AA60" s="9"/>
      <c r="AJ60" s="10"/>
      <c r="AK60" s="10"/>
    </row>
    <row r="61" spans="1:37" x14ac:dyDescent="0.3">
      <c r="A61" s="131">
        <f>RANK(J61,$J$2:J151)</f>
        <v>60</v>
      </c>
      <c r="B61" s="111" t="s">
        <v>36</v>
      </c>
      <c r="C61" s="6" t="s">
        <v>42</v>
      </c>
      <c r="D61" s="107" t="s">
        <v>466</v>
      </c>
      <c r="E61" s="6"/>
      <c r="F61" s="6"/>
      <c r="G61" s="6"/>
      <c r="H61" s="100">
        <v>55</v>
      </c>
      <c r="I61" s="1">
        <v>51</v>
      </c>
      <c r="J61" s="2" cm="1">
        <f t="array" ref="J61">IF(K61&lt;6,SUM(E61:I61),SUM(LARGE(E61:I61,{1;2;3;4;5;6})))</f>
        <v>106</v>
      </c>
      <c r="K61" s="25">
        <f>COUNT(E61:I61)</f>
        <v>2</v>
      </c>
      <c r="AA61" s="9"/>
      <c r="AJ61" s="10"/>
      <c r="AK61" s="10"/>
    </row>
    <row r="62" spans="1:37" x14ac:dyDescent="0.3">
      <c r="A62" s="131">
        <f>RANK(J62,$J$2:J152)</f>
        <v>61</v>
      </c>
      <c r="B62" s="114" t="s">
        <v>36</v>
      </c>
      <c r="C62" s="6" t="s">
        <v>69</v>
      </c>
      <c r="D62" s="107" t="s">
        <v>98</v>
      </c>
      <c r="E62" s="14"/>
      <c r="F62" s="100">
        <v>70</v>
      </c>
      <c r="G62" s="100"/>
      <c r="H62" s="6"/>
      <c r="I62" s="1">
        <v>33</v>
      </c>
      <c r="J62" s="2" cm="1">
        <f t="array" ref="J62">IF(K62&lt;6,SUM(E62:I62),SUM(LARGE(E62:I62,{1;2;3;4;5;6})))</f>
        <v>103</v>
      </c>
      <c r="K62" s="25">
        <f>COUNT(E62:I62)</f>
        <v>2</v>
      </c>
      <c r="AA62" s="9"/>
      <c r="AJ62" s="10"/>
      <c r="AK62" s="10"/>
    </row>
    <row r="63" spans="1:37" x14ac:dyDescent="0.3">
      <c r="A63" s="131">
        <f>RANK(J63,$J$2:J153)</f>
        <v>62</v>
      </c>
      <c r="B63" s="114" t="s">
        <v>36</v>
      </c>
      <c r="C63" s="6" t="s">
        <v>37</v>
      </c>
      <c r="D63" s="107" t="s">
        <v>260</v>
      </c>
      <c r="E63" s="100">
        <v>55</v>
      </c>
      <c r="F63" s="100">
        <v>45</v>
      </c>
      <c r="G63" s="100"/>
      <c r="H63" s="6"/>
      <c r="I63" s="6"/>
      <c r="J63" s="2" cm="1">
        <f t="array" ref="J63">IF(K63&lt;6,SUM(E63:I63),SUM(LARGE(E63:I63,{1;2;3;4;5;6})))</f>
        <v>100</v>
      </c>
      <c r="K63" s="25">
        <f>COUNT(E63:I63)</f>
        <v>2</v>
      </c>
      <c r="AA63" s="9"/>
      <c r="AJ63" s="10"/>
      <c r="AK63" s="10"/>
    </row>
    <row r="64" spans="1:37" x14ac:dyDescent="0.3">
      <c r="A64" s="131">
        <f>RANK(J64,$J$2:J154)</f>
        <v>62</v>
      </c>
      <c r="B64" s="114" t="s">
        <v>36</v>
      </c>
      <c r="C64" s="6" t="s">
        <v>42</v>
      </c>
      <c r="D64" s="107" t="s">
        <v>235</v>
      </c>
      <c r="E64" s="14"/>
      <c r="F64" s="100">
        <v>100</v>
      </c>
      <c r="G64" s="100"/>
      <c r="H64" s="6"/>
      <c r="I64" s="6"/>
      <c r="J64" s="2" cm="1">
        <f t="array" ref="J64">IF(K64&lt;6,SUM(E64:I64),SUM(LARGE(E64:I64,{1;2;3;4;5;6})))</f>
        <v>100</v>
      </c>
      <c r="K64" s="25">
        <f>COUNT(E64:I64)</f>
        <v>1</v>
      </c>
      <c r="AA64" s="9"/>
      <c r="AJ64" s="10"/>
      <c r="AK64" s="10"/>
    </row>
    <row r="65" spans="1:37" x14ac:dyDescent="0.3">
      <c r="A65" s="131">
        <f>RANK(J65,$J$2:J155)</f>
        <v>62</v>
      </c>
      <c r="B65" s="114" t="s">
        <v>488</v>
      </c>
      <c r="C65" s="6"/>
      <c r="D65" s="6" t="s">
        <v>485</v>
      </c>
      <c r="E65" s="6"/>
      <c r="F65" s="6"/>
      <c r="G65" s="6"/>
      <c r="H65" s="6"/>
      <c r="I65" s="1">
        <v>100</v>
      </c>
      <c r="J65" s="2" cm="1">
        <f t="array" ref="J65">IF(K65&lt;6,SUM(E65:I65),SUM(LARGE(E65:I65,{1;2;3;4;5;6})))</f>
        <v>100</v>
      </c>
      <c r="K65" s="25">
        <f>COUNT(E65:I65)</f>
        <v>1</v>
      </c>
      <c r="AA65" s="9"/>
      <c r="AJ65" s="10"/>
      <c r="AK65" s="10"/>
    </row>
    <row r="66" spans="1:37" x14ac:dyDescent="0.3">
      <c r="A66" s="131">
        <f>RANK(J66,$J$2:J156)</f>
        <v>65</v>
      </c>
      <c r="B66" s="114" t="s">
        <v>36</v>
      </c>
      <c r="C66" s="6" t="s">
        <v>339</v>
      </c>
      <c r="D66" s="107" t="s">
        <v>338</v>
      </c>
      <c r="E66" s="14"/>
      <c r="F66" s="100">
        <v>45</v>
      </c>
      <c r="G66" s="100">
        <v>51.5</v>
      </c>
      <c r="H66" s="6"/>
      <c r="I66" s="6"/>
      <c r="J66" s="2" cm="1">
        <f t="array" ref="J66">IF(K66&lt;6,SUM(E66:I66),SUM(LARGE(E66:I66,{1;2;3;4;5;6})))</f>
        <v>96.5</v>
      </c>
      <c r="K66" s="25">
        <f>COUNT(E66:I66)</f>
        <v>2</v>
      </c>
      <c r="AA66" s="9"/>
      <c r="AJ66" s="10"/>
      <c r="AK66" s="10"/>
    </row>
    <row r="67" spans="1:37" x14ac:dyDescent="0.3">
      <c r="A67" s="131">
        <f>RANK(J67,$J$2:J157)</f>
        <v>66</v>
      </c>
      <c r="B67" s="114" t="s">
        <v>36</v>
      </c>
      <c r="C67" s="6" t="s">
        <v>37</v>
      </c>
      <c r="D67" s="107" t="s">
        <v>305</v>
      </c>
      <c r="E67" s="1"/>
      <c r="F67" s="1"/>
      <c r="G67" s="1"/>
      <c r="H67" s="1">
        <v>45</v>
      </c>
      <c r="I67" s="1">
        <v>45</v>
      </c>
      <c r="J67" s="2" cm="1">
        <f t="array" ref="J67">IF(K67&lt;6,SUM(E67:I67),SUM(LARGE(E67:I67,{1;2;3;4;5;6})))</f>
        <v>90</v>
      </c>
      <c r="K67" s="25">
        <f>COUNT(E67:I67)</f>
        <v>2</v>
      </c>
      <c r="AA67" s="9"/>
      <c r="AJ67" s="10"/>
      <c r="AK67" s="10"/>
    </row>
    <row r="68" spans="1:37" x14ac:dyDescent="0.3">
      <c r="A68" s="131">
        <f>RANK(J68,$J$2:J158)</f>
        <v>67</v>
      </c>
      <c r="B68" s="114" t="s">
        <v>36</v>
      </c>
      <c r="C68" s="6" t="s">
        <v>42</v>
      </c>
      <c r="D68" s="107" t="s">
        <v>197</v>
      </c>
      <c r="E68" s="14"/>
      <c r="F68" s="100">
        <v>87.5</v>
      </c>
      <c r="G68" s="100"/>
      <c r="H68" s="6"/>
      <c r="I68" s="6"/>
      <c r="J68" s="2" cm="1">
        <f t="array" ref="J68">IF(K68&lt;6,SUM(E68:I68),SUM(LARGE(E68:I68,{1;2;3;4;5;6})))</f>
        <v>87.5</v>
      </c>
      <c r="K68" s="25">
        <f>COUNT(E68:I68)</f>
        <v>1</v>
      </c>
      <c r="AA68" s="9"/>
      <c r="AJ68" s="10"/>
      <c r="AK68" s="10"/>
    </row>
    <row r="69" spans="1:37" x14ac:dyDescent="0.3">
      <c r="A69" s="131">
        <f>RANK(J69,$J$2:J159)</f>
        <v>68</v>
      </c>
      <c r="B69" s="114" t="s">
        <v>36</v>
      </c>
      <c r="C69" s="6" t="s">
        <v>339</v>
      </c>
      <c r="D69" s="107" t="s">
        <v>359</v>
      </c>
      <c r="E69" s="14"/>
      <c r="F69" s="100">
        <v>35</v>
      </c>
      <c r="G69" s="100"/>
      <c r="H69" s="6"/>
      <c r="I69" s="1">
        <v>51</v>
      </c>
      <c r="J69" s="2" cm="1">
        <f t="array" ref="J69">IF(K69&lt;6,SUM(E69:I69),SUM(LARGE(E69:I69,{1;2;3;4;5;6})))</f>
        <v>86</v>
      </c>
      <c r="K69" s="25">
        <f>COUNT(E69:I69)</f>
        <v>2</v>
      </c>
      <c r="AA69" s="9"/>
      <c r="AJ69" s="10"/>
      <c r="AK69" s="10"/>
    </row>
    <row r="70" spans="1:37" x14ac:dyDescent="0.3">
      <c r="A70" s="131">
        <f>RANK(J70,$J$2:J160)</f>
        <v>69</v>
      </c>
      <c r="B70" s="114" t="s">
        <v>36</v>
      </c>
      <c r="C70" s="6" t="s">
        <v>42</v>
      </c>
      <c r="D70" s="6" t="s">
        <v>484</v>
      </c>
      <c r="E70" s="6"/>
      <c r="F70" s="6"/>
      <c r="G70" s="6"/>
      <c r="H70" s="6"/>
      <c r="I70" s="1">
        <v>85</v>
      </c>
      <c r="J70" s="2" cm="1">
        <f t="array" ref="J70">IF(K70&lt;6,SUM(E70:I70),SUM(LARGE(E70:I70,{1;2;3;4;5;6})))</f>
        <v>85</v>
      </c>
      <c r="K70" s="25">
        <f>COUNT(E70:I70)</f>
        <v>1</v>
      </c>
      <c r="AA70" s="9"/>
      <c r="AJ70" s="10"/>
      <c r="AK70" s="10"/>
    </row>
    <row r="71" spans="1:37" x14ac:dyDescent="0.3">
      <c r="A71" s="131">
        <f>RANK(J71,$J$2:J161)</f>
        <v>70</v>
      </c>
      <c r="B71" s="114" t="s">
        <v>36</v>
      </c>
      <c r="C71" s="6"/>
      <c r="D71" s="107" t="s">
        <v>406</v>
      </c>
      <c r="E71" s="100">
        <v>18.5</v>
      </c>
      <c r="F71" s="100">
        <v>18.5</v>
      </c>
      <c r="G71" s="100"/>
      <c r="H71" s="1">
        <v>45</v>
      </c>
      <c r="I71" s="6"/>
      <c r="J71" s="2" cm="1">
        <f t="array" ref="J71">IF(K71&lt;6,SUM(E71:I71),SUM(LARGE(E71:I71,{1;2;3;4;5;6})))</f>
        <v>82</v>
      </c>
      <c r="K71" s="25">
        <f>COUNT(E71:I71)</f>
        <v>3</v>
      </c>
      <c r="AA71" s="9"/>
      <c r="AJ71" s="10"/>
      <c r="AK71" s="10"/>
    </row>
    <row r="72" spans="1:37" x14ac:dyDescent="0.3">
      <c r="A72" s="131">
        <f>RANK(J72,$J$2:J162)</f>
        <v>71</v>
      </c>
      <c r="B72" s="111" t="s">
        <v>36</v>
      </c>
      <c r="C72" s="6" t="s">
        <v>44</v>
      </c>
      <c r="D72" s="107" t="s">
        <v>208</v>
      </c>
      <c r="E72" s="6"/>
      <c r="F72" s="6"/>
      <c r="G72" s="6"/>
      <c r="H72" s="100">
        <v>35</v>
      </c>
      <c r="I72" s="1">
        <v>45</v>
      </c>
      <c r="J72" s="2" cm="1">
        <f t="array" ref="J72">IF(K72&lt;6,SUM(E72:I72),SUM(LARGE(E72:I72,{1;2;3;4;5;6})))</f>
        <v>80</v>
      </c>
      <c r="K72" s="25">
        <f>COUNT(E72:I72)</f>
        <v>2</v>
      </c>
      <c r="AA72" s="9"/>
      <c r="AJ72" s="10"/>
      <c r="AK72" s="10"/>
    </row>
    <row r="73" spans="1:37" x14ac:dyDescent="0.3">
      <c r="A73" s="131">
        <f>RANK(J73,$J$2:J163)</f>
        <v>71</v>
      </c>
      <c r="B73" s="114" t="s">
        <v>36</v>
      </c>
      <c r="C73" s="6" t="s">
        <v>38</v>
      </c>
      <c r="D73" s="108" t="s">
        <v>445</v>
      </c>
      <c r="E73" s="6"/>
      <c r="F73" s="6"/>
      <c r="G73" s="100">
        <v>80</v>
      </c>
      <c r="H73" s="6"/>
      <c r="I73" s="6"/>
      <c r="J73" s="2" cm="1">
        <f t="array" ref="J73">IF(K73&lt;6,SUM(E73:I73),SUM(LARGE(E73:I73,{1;2;3;4;5;6})))</f>
        <v>80</v>
      </c>
      <c r="K73" s="25">
        <f>COUNT(E73:I73)</f>
        <v>1</v>
      </c>
      <c r="AA73" s="9"/>
      <c r="AJ73" s="10"/>
      <c r="AK73" s="10"/>
    </row>
    <row r="74" spans="1:37" x14ac:dyDescent="0.3">
      <c r="A74" s="131">
        <f>RANK(J74,$J$2:J164)</f>
        <v>73</v>
      </c>
      <c r="B74" s="111" t="s">
        <v>36</v>
      </c>
      <c r="C74" s="6" t="s">
        <v>437</v>
      </c>
      <c r="D74" s="107" t="s">
        <v>429</v>
      </c>
      <c r="E74" s="6"/>
      <c r="F74" s="100">
        <v>25</v>
      </c>
      <c r="G74" s="100"/>
      <c r="H74" s="6"/>
      <c r="I74" s="1">
        <v>51</v>
      </c>
      <c r="J74" s="2" cm="1">
        <f t="array" ref="J74">IF(K74&lt;6,SUM(E74:I74),SUM(LARGE(E74:I74,{1;2;3;4;5;6})))</f>
        <v>76</v>
      </c>
      <c r="K74" s="25">
        <f>COUNT(E74:I74)</f>
        <v>2</v>
      </c>
      <c r="AA74" s="9"/>
      <c r="AJ74" s="10"/>
      <c r="AK74" s="10"/>
    </row>
    <row r="75" spans="1:37" x14ac:dyDescent="0.3">
      <c r="A75" s="131">
        <f>RANK(J75,$J$2:J165)</f>
        <v>74</v>
      </c>
      <c r="B75" s="114" t="s">
        <v>370</v>
      </c>
      <c r="C75" s="6" t="s">
        <v>202</v>
      </c>
      <c r="D75" s="107" t="s">
        <v>369</v>
      </c>
      <c r="E75" s="14"/>
      <c r="F75" s="14"/>
      <c r="G75" s="100">
        <v>75</v>
      </c>
      <c r="H75" s="6"/>
      <c r="I75" s="6"/>
      <c r="J75" s="2" cm="1">
        <f t="array" ref="J75">IF(K75&lt;6,SUM(E75:I75),SUM(LARGE(E75:I75,{1;2;3;4;5;6})))</f>
        <v>75</v>
      </c>
      <c r="K75" s="25">
        <f>COUNT(E75:I75)</f>
        <v>1</v>
      </c>
      <c r="AA75" s="9"/>
      <c r="AJ75" s="10"/>
      <c r="AK75" s="10"/>
    </row>
    <row r="76" spans="1:37" x14ac:dyDescent="0.3">
      <c r="A76" s="131">
        <f>RANK(J76,$J$2:J166)</f>
        <v>75</v>
      </c>
      <c r="B76" s="114" t="s">
        <v>36</v>
      </c>
      <c r="C76" s="6" t="s">
        <v>42</v>
      </c>
      <c r="D76" s="107" t="s">
        <v>402</v>
      </c>
      <c r="E76" s="100">
        <v>25</v>
      </c>
      <c r="F76" s="24"/>
      <c r="G76" s="24"/>
      <c r="H76" s="6"/>
      <c r="I76" s="1">
        <v>45</v>
      </c>
      <c r="J76" s="2" cm="1">
        <f t="array" ref="J76">IF(K76&lt;6,SUM(E76:I76),SUM(LARGE(E76:I76,{1;2;3;4;5;6})))</f>
        <v>70</v>
      </c>
      <c r="K76" s="25">
        <f>COUNT(E76:I76)</f>
        <v>2</v>
      </c>
      <c r="AA76" s="9"/>
      <c r="AJ76" s="10"/>
      <c r="AK76" s="10"/>
    </row>
    <row r="77" spans="1:37" x14ac:dyDescent="0.3">
      <c r="A77" s="131">
        <f>RANK(J77,$J$2:J167)</f>
        <v>76</v>
      </c>
      <c r="B77" s="114" t="s">
        <v>36</v>
      </c>
      <c r="C77" s="6" t="s">
        <v>339</v>
      </c>
      <c r="D77" s="107" t="s">
        <v>358</v>
      </c>
      <c r="E77" s="14"/>
      <c r="F77" s="100">
        <v>21.5</v>
      </c>
      <c r="G77" s="100"/>
      <c r="H77" s="6"/>
      <c r="I77" s="1">
        <v>45</v>
      </c>
      <c r="J77" s="2" cm="1">
        <f t="array" ref="J77">IF(K77&lt;6,SUM(E77:I77),SUM(LARGE(E77:I77,{1;2;3;4;5;6})))</f>
        <v>66.5</v>
      </c>
      <c r="K77" s="25">
        <f>COUNT(E77:I77)</f>
        <v>2</v>
      </c>
      <c r="AA77" s="9"/>
      <c r="AJ77" s="10"/>
      <c r="AK77" s="10"/>
    </row>
    <row r="78" spans="1:37" x14ac:dyDescent="0.3">
      <c r="A78" s="131">
        <f>RANK(J78,$J$2:J168)</f>
        <v>77</v>
      </c>
      <c r="B78" s="114" t="s">
        <v>36</v>
      </c>
      <c r="C78" s="6" t="s">
        <v>40</v>
      </c>
      <c r="D78" s="108" t="s">
        <v>447</v>
      </c>
      <c r="E78" s="6"/>
      <c r="F78" s="6"/>
      <c r="G78" s="100">
        <v>60</v>
      </c>
      <c r="H78" s="6"/>
      <c r="I78" s="6"/>
      <c r="J78" s="2" cm="1">
        <f t="array" ref="J78">IF(K78&lt;6,SUM(E78:I78),SUM(LARGE(E78:I78,{1;2;3;4;5;6})))</f>
        <v>60</v>
      </c>
      <c r="K78" s="25">
        <f>COUNT(E78:I78)</f>
        <v>1</v>
      </c>
      <c r="AA78" s="9"/>
      <c r="AJ78" s="10"/>
      <c r="AK78" s="10"/>
    </row>
    <row r="79" spans="1:37" x14ac:dyDescent="0.3">
      <c r="A79" s="131">
        <f>RANK(J79,$J$2:J169)</f>
        <v>77</v>
      </c>
      <c r="B79" s="114" t="s">
        <v>36</v>
      </c>
      <c r="C79" s="6" t="s">
        <v>69</v>
      </c>
      <c r="D79" s="107" t="s">
        <v>57</v>
      </c>
      <c r="E79" s="14"/>
      <c r="F79" s="14"/>
      <c r="G79" s="100">
        <v>60</v>
      </c>
      <c r="H79" s="6"/>
      <c r="I79" s="6"/>
      <c r="J79" s="2" cm="1">
        <f t="array" ref="J79">IF(K79&lt;6,SUM(E79:I79),SUM(LARGE(E79:I79,{1;2;3;4;5;6})))</f>
        <v>60</v>
      </c>
      <c r="K79" s="25">
        <f>COUNT(E79:I79)</f>
        <v>1</v>
      </c>
      <c r="AA79" s="9"/>
      <c r="AJ79" s="10"/>
      <c r="AK79" s="10"/>
    </row>
    <row r="80" spans="1:37" x14ac:dyDescent="0.3">
      <c r="A80" s="131">
        <f>RANK(J80,$J$2:J170)</f>
        <v>79</v>
      </c>
      <c r="B80" s="114" t="s">
        <v>36</v>
      </c>
      <c r="C80" s="6"/>
      <c r="D80" s="107" t="s">
        <v>170</v>
      </c>
      <c r="E80" s="13">
        <v>0</v>
      </c>
      <c r="F80" s="100">
        <v>55</v>
      </c>
      <c r="G80" s="100"/>
      <c r="H80" s="6"/>
      <c r="I80" s="6"/>
      <c r="J80" s="2" cm="1">
        <f t="array" ref="J80">IF(K80&lt;6,SUM(E80:I80),SUM(LARGE(E80:I80,{1;2;3;4;5;6})))</f>
        <v>55</v>
      </c>
      <c r="K80" s="25">
        <f>COUNT(E80:I80)</f>
        <v>2</v>
      </c>
      <c r="AA80" s="9"/>
      <c r="AJ80" s="10"/>
      <c r="AK80" s="10"/>
    </row>
    <row r="81" spans="1:37" x14ac:dyDescent="0.3">
      <c r="A81" s="131">
        <f>RANK(J81,$J$2:J171)</f>
        <v>79</v>
      </c>
      <c r="B81" s="114" t="s">
        <v>36</v>
      </c>
      <c r="C81" s="6" t="s">
        <v>42</v>
      </c>
      <c r="D81" s="107" t="s">
        <v>403</v>
      </c>
      <c r="E81" s="14"/>
      <c r="F81" s="14"/>
      <c r="G81" s="14"/>
      <c r="H81" s="1">
        <v>25</v>
      </c>
      <c r="I81" s="1">
        <v>30</v>
      </c>
      <c r="J81" s="2" cm="1">
        <f t="array" ref="J81">IF(K81&lt;6,SUM(E81:I81),SUM(LARGE(E81:I81,{1;2;3;4;5;6})))</f>
        <v>55</v>
      </c>
      <c r="K81" s="25">
        <f>COUNT(E81:I81)</f>
        <v>2</v>
      </c>
      <c r="AA81" s="9"/>
      <c r="AJ81" s="10"/>
      <c r="AK81" s="10"/>
    </row>
    <row r="82" spans="1:37" x14ac:dyDescent="0.3">
      <c r="A82" s="131">
        <f>RANK(J82,$J$2:J172)</f>
        <v>79</v>
      </c>
      <c r="B82" s="114" t="s">
        <v>36</v>
      </c>
      <c r="C82" s="6" t="s">
        <v>339</v>
      </c>
      <c r="D82" s="107" t="s">
        <v>212</v>
      </c>
      <c r="E82" s="1"/>
      <c r="F82" s="100">
        <v>55</v>
      </c>
      <c r="G82" s="100"/>
      <c r="H82" s="6"/>
      <c r="I82" s="6"/>
      <c r="J82" s="2" cm="1">
        <f t="array" ref="J82">IF(K82&lt;6,SUM(E82:I82),SUM(LARGE(E82:I82,{1;2;3;4;5;6})))</f>
        <v>55</v>
      </c>
      <c r="K82" s="25">
        <f>COUNT(E82:I82)</f>
        <v>1</v>
      </c>
      <c r="AA82" s="9"/>
      <c r="AJ82" s="10"/>
      <c r="AK82" s="10"/>
    </row>
    <row r="83" spans="1:37" x14ac:dyDescent="0.3">
      <c r="A83" s="131">
        <f>RANK(J83,$J$2:J173)</f>
        <v>79</v>
      </c>
      <c r="B83" s="114" t="s">
        <v>36</v>
      </c>
      <c r="C83" s="6" t="s">
        <v>37</v>
      </c>
      <c r="D83" s="107" t="s">
        <v>174</v>
      </c>
      <c r="E83" s="14"/>
      <c r="F83" s="14"/>
      <c r="G83" s="14"/>
      <c r="H83" s="1">
        <v>55</v>
      </c>
      <c r="I83" s="6"/>
      <c r="J83" s="2" cm="1">
        <f t="array" ref="J83">IF(K83&lt;6,SUM(E83:I83),SUM(LARGE(E83:I83,{1;2;3;4;5;6})))</f>
        <v>55</v>
      </c>
      <c r="K83" s="25">
        <f>COUNT(E83:I83)</f>
        <v>1</v>
      </c>
      <c r="AA83" s="9"/>
      <c r="AJ83" s="10"/>
      <c r="AK83" s="10"/>
    </row>
    <row r="84" spans="1:37" x14ac:dyDescent="0.3">
      <c r="A84" s="131">
        <f>RANK(J84,$J$2:J174)</f>
        <v>83</v>
      </c>
      <c r="B84" s="114" t="s">
        <v>36</v>
      </c>
      <c r="C84" s="6" t="s">
        <v>38</v>
      </c>
      <c r="D84" s="108" t="s">
        <v>446</v>
      </c>
      <c r="E84" s="6"/>
      <c r="F84" s="6"/>
      <c r="G84" s="100">
        <v>51.5</v>
      </c>
      <c r="H84" s="6"/>
      <c r="I84" s="6"/>
      <c r="J84" s="2" cm="1">
        <f t="array" ref="J84">IF(K84&lt;6,SUM(E84:I84),SUM(LARGE(E84:I84,{1;2;3;4;5;6})))</f>
        <v>51.5</v>
      </c>
      <c r="K84" s="25">
        <f>COUNT(E84:I84)</f>
        <v>1</v>
      </c>
      <c r="AA84" s="9"/>
      <c r="AJ84" s="10"/>
      <c r="AK84" s="10"/>
    </row>
    <row r="85" spans="1:37" x14ac:dyDescent="0.3">
      <c r="A85" s="131">
        <f>RANK(J85,$J$2:J175)</f>
        <v>84</v>
      </c>
      <c r="B85" s="114" t="s">
        <v>36</v>
      </c>
      <c r="C85" s="6" t="s">
        <v>42</v>
      </c>
      <c r="D85" s="107" t="s">
        <v>459</v>
      </c>
      <c r="E85" s="6"/>
      <c r="F85" s="6"/>
      <c r="G85" s="6"/>
      <c r="H85" s="6"/>
      <c r="I85" s="1">
        <v>51</v>
      </c>
      <c r="J85" s="2" cm="1">
        <f t="array" ref="J85">IF(K85&lt;6,SUM(E85:I85),SUM(LARGE(E85:I85,{1;2;3;4;5;6})))</f>
        <v>51</v>
      </c>
      <c r="K85" s="25">
        <f>COUNT(E85:I85)</f>
        <v>1</v>
      </c>
      <c r="AA85" s="9"/>
      <c r="AJ85" s="10"/>
      <c r="AK85" s="10"/>
    </row>
    <row r="86" spans="1:37" x14ac:dyDescent="0.3">
      <c r="A86" s="131">
        <f>RANK(J86,$J$2:J176)</f>
        <v>85</v>
      </c>
      <c r="B86" s="114" t="s">
        <v>36</v>
      </c>
      <c r="C86" s="6" t="s">
        <v>339</v>
      </c>
      <c r="D86" s="107" t="s">
        <v>342</v>
      </c>
      <c r="E86" s="14"/>
      <c r="F86" s="100">
        <v>45</v>
      </c>
      <c r="G86" s="100"/>
      <c r="H86" s="6"/>
      <c r="I86" s="6"/>
      <c r="J86" s="2" cm="1">
        <f t="array" ref="J86">IF(K86&lt;6,SUM(E86:I86),SUM(LARGE(E86:I86,{1;2;3;4;5;6})))</f>
        <v>45</v>
      </c>
      <c r="K86" s="25">
        <f>COUNT(E86:I86)</f>
        <v>1</v>
      </c>
      <c r="AA86" s="9"/>
      <c r="AJ86" s="10"/>
      <c r="AK86" s="10"/>
    </row>
    <row r="87" spans="1:37" x14ac:dyDescent="0.3">
      <c r="A87" s="131">
        <f>RANK(J87,$J$2:J177)</f>
        <v>85</v>
      </c>
      <c r="B87" s="114" t="s">
        <v>36</v>
      </c>
      <c r="C87" s="6" t="s">
        <v>224</v>
      </c>
      <c r="D87" s="107" t="s">
        <v>165</v>
      </c>
      <c r="E87" s="1"/>
      <c r="F87" s="100"/>
      <c r="G87" s="100"/>
      <c r="H87" s="1">
        <v>45</v>
      </c>
      <c r="I87" s="6"/>
      <c r="J87" s="2" cm="1">
        <f t="array" ref="J87">IF(K87&lt;6,SUM(E87:I87),SUM(LARGE(E87:I87,{1;2;3;4;5;6})))</f>
        <v>45</v>
      </c>
      <c r="K87" s="25">
        <f>COUNT(E87:I87)</f>
        <v>1</v>
      </c>
      <c r="AA87" s="9"/>
      <c r="AJ87" s="10"/>
      <c r="AK87" s="10"/>
    </row>
    <row r="88" spans="1:37" x14ac:dyDescent="0.3">
      <c r="A88" s="131">
        <f>RANK(J88,$J$2:J178)</f>
        <v>85</v>
      </c>
      <c r="B88" s="114" t="s">
        <v>36</v>
      </c>
      <c r="C88" s="6"/>
      <c r="D88" s="6" t="s">
        <v>486</v>
      </c>
      <c r="E88" s="6"/>
      <c r="F88" s="6"/>
      <c r="G88" s="6"/>
      <c r="H88" s="6"/>
      <c r="I88" s="1">
        <v>45</v>
      </c>
      <c r="J88" s="2" cm="1">
        <f t="array" ref="J88">IF(K88&lt;6,SUM(E88:I88),SUM(LARGE(E88:I88,{1;2;3;4;5;6})))</f>
        <v>45</v>
      </c>
      <c r="K88" s="25">
        <f>COUNT(E88:I88)</f>
        <v>1</v>
      </c>
      <c r="AA88" s="9"/>
      <c r="AJ88" s="10"/>
      <c r="AK88" s="10"/>
    </row>
    <row r="89" spans="1:37" x14ac:dyDescent="0.3">
      <c r="A89" s="131">
        <f>RANK(J89,$J$2:J179)</f>
        <v>85</v>
      </c>
      <c r="B89" s="114" t="s">
        <v>36</v>
      </c>
      <c r="C89" s="6" t="s">
        <v>202</v>
      </c>
      <c r="D89" s="107" t="s">
        <v>385</v>
      </c>
      <c r="E89" s="100">
        <v>45</v>
      </c>
      <c r="F89" s="14"/>
      <c r="G89" s="14"/>
      <c r="H89" s="6"/>
      <c r="I89" s="6"/>
      <c r="J89" s="2" cm="1">
        <f t="array" ref="J89">IF(K89&lt;6,SUM(E89:I89),SUM(LARGE(E89:I89,{1;2;3;4;5;6})))</f>
        <v>45</v>
      </c>
      <c r="K89" s="25">
        <f>COUNT(E89:I89)</f>
        <v>1</v>
      </c>
      <c r="AA89" s="9"/>
      <c r="AJ89" s="10"/>
      <c r="AK89" s="10"/>
    </row>
    <row r="90" spans="1:37" x14ac:dyDescent="0.3">
      <c r="A90" s="131">
        <f>RANK(J90,$J$2:J180)</f>
        <v>89</v>
      </c>
      <c r="B90" s="114" t="s">
        <v>397</v>
      </c>
      <c r="C90" s="6" t="s">
        <v>69</v>
      </c>
      <c r="D90" s="107" t="s">
        <v>405</v>
      </c>
      <c r="E90" s="14"/>
      <c r="F90" s="100">
        <v>15</v>
      </c>
      <c r="G90" s="100"/>
      <c r="H90" s="6"/>
      <c r="I90" s="1">
        <v>25</v>
      </c>
      <c r="J90" s="2" cm="1">
        <f t="array" ref="J90">IF(K90&lt;6,SUM(E90:I90),SUM(LARGE(E90:I90,{1;2;3;4;5;6})))</f>
        <v>40</v>
      </c>
      <c r="K90" s="25">
        <f>COUNT(E90:I90)</f>
        <v>2</v>
      </c>
      <c r="AA90" s="9"/>
      <c r="AJ90" s="10"/>
      <c r="AK90" s="10"/>
    </row>
    <row r="91" spans="1:37" x14ac:dyDescent="0.3">
      <c r="A91" s="131">
        <f>RANK(J91,$J$2:J181)</f>
        <v>90</v>
      </c>
      <c r="B91" s="111" t="s">
        <v>36</v>
      </c>
      <c r="C91" s="6"/>
      <c r="D91" s="107" t="s">
        <v>441</v>
      </c>
      <c r="E91" s="6"/>
      <c r="F91" s="6"/>
      <c r="G91" s="6"/>
      <c r="H91" s="1">
        <v>18.5</v>
      </c>
      <c r="I91" s="1">
        <v>20</v>
      </c>
      <c r="J91" s="2" cm="1">
        <f t="array" ref="J91">IF(K91&lt;6,SUM(E91:I91),SUM(LARGE(E91:I91,{1;2;3;4;5;6})))</f>
        <v>38.5</v>
      </c>
      <c r="K91" s="25">
        <f>COUNT(E91:I91)</f>
        <v>2</v>
      </c>
      <c r="AA91" s="9"/>
      <c r="AJ91" s="10"/>
      <c r="AK91" s="10"/>
    </row>
    <row r="92" spans="1:37" x14ac:dyDescent="0.3">
      <c r="A92" s="131">
        <f>RANK(J92,$J$2:J182)</f>
        <v>91</v>
      </c>
      <c r="B92" s="114" t="s">
        <v>53</v>
      </c>
      <c r="C92" s="6" t="s">
        <v>480</v>
      </c>
      <c r="D92" s="107" t="s">
        <v>286</v>
      </c>
      <c r="E92" s="100">
        <v>21.5</v>
      </c>
      <c r="F92" s="100">
        <v>15</v>
      </c>
      <c r="G92" s="14"/>
      <c r="H92" s="6"/>
      <c r="I92" s="6"/>
      <c r="J92" s="2" cm="1">
        <f t="array" ref="J92">IF(K92&lt;6,SUM(E92:I92),SUM(LARGE(E92:I92,{1;2;3;4;5;6})))</f>
        <v>36.5</v>
      </c>
      <c r="K92" s="25">
        <f>COUNT(E92:I92)</f>
        <v>2</v>
      </c>
      <c r="AA92" s="9"/>
      <c r="AJ92" s="10"/>
      <c r="AK92" s="10"/>
    </row>
    <row r="93" spans="1:37" x14ac:dyDescent="0.3">
      <c r="A93" s="131">
        <f>RANK(J93,$J$2:J183)</f>
        <v>92</v>
      </c>
      <c r="B93" s="114" t="s">
        <v>36</v>
      </c>
      <c r="C93" s="6" t="s">
        <v>123</v>
      </c>
      <c r="D93" s="6" t="s">
        <v>487</v>
      </c>
      <c r="E93" s="6"/>
      <c r="F93" s="6"/>
      <c r="G93" s="6"/>
      <c r="H93" s="6"/>
      <c r="I93" s="1">
        <v>35</v>
      </c>
      <c r="J93" s="2" cm="1">
        <f t="array" ref="J93">IF(K93&lt;6,SUM(E93:I93),SUM(LARGE(E93:I93,{1;2;3;4;5;6})))</f>
        <v>35</v>
      </c>
      <c r="K93" s="25">
        <f>COUNT(E93:I93)</f>
        <v>1</v>
      </c>
      <c r="AA93" s="9"/>
      <c r="AJ93" s="10"/>
      <c r="AK93" s="10"/>
    </row>
    <row r="94" spans="1:37" x14ac:dyDescent="0.3">
      <c r="A94" s="131">
        <f>RANK(J94,$J$2:J184)</f>
        <v>93</v>
      </c>
      <c r="B94" s="114" t="s">
        <v>36</v>
      </c>
      <c r="C94" s="6" t="s">
        <v>37</v>
      </c>
      <c r="D94" s="107" t="s">
        <v>460</v>
      </c>
      <c r="E94" s="6"/>
      <c r="F94" s="6"/>
      <c r="G94" s="6"/>
      <c r="H94" s="1">
        <v>30</v>
      </c>
      <c r="I94" s="6"/>
      <c r="J94" s="2" cm="1">
        <f t="array" ref="J94">IF(K94&lt;6,SUM(E94:I94),SUM(LARGE(E94:I94,{1;2;3;4;5;6})))</f>
        <v>30</v>
      </c>
      <c r="K94" s="25">
        <f>COUNT(E94:I94)</f>
        <v>1</v>
      </c>
      <c r="AA94" s="9"/>
      <c r="AJ94" s="10"/>
      <c r="AK94" s="10"/>
    </row>
    <row r="95" spans="1:37" x14ac:dyDescent="0.3">
      <c r="A95" s="131">
        <f>RANK(J95,$J$2:J185)</f>
        <v>93</v>
      </c>
      <c r="B95" s="114" t="s">
        <v>36</v>
      </c>
      <c r="C95" s="6" t="s">
        <v>37</v>
      </c>
      <c r="D95" s="107" t="s">
        <v>251</v>
      </c>
      <c r="E95" s="1"/>
      <c r="F95" s="100">
        <v>30</v>
      </c>
      <c r="G95" s="100"/>
      <c r="H95" s="6"/>
      <c r="I95" s="6"/>
      <c r="J95" s="2" cm="1">
        <f t="array" ref="J95">IF(K95&lt;6,SUM(E95:I95),SUM(LARGE(E95:I95,{1;2;3;4;5;6})))</f>
        <v>30</v>
      </c>
      <c r="K95" s="25">
        <f>COUNT(E95:I95)</f>
        <v>1</v>
      </c>
      <c r="AA95" s="9"/>
      <c r="AJ95" s="10"/>
      <c r="AK95" s="10"/>
    </row>
    <row r="96" spans="1:37" x14ac:dyDescent="0.3">
      <c r="A96" s="131">
        <f>RANK(J96,$J$2:J186)</f>
        <v>95</v>
      </c>
      <c r="B96" s="114" t="s">
        <v>36</v>
      </c>
      <c r="C96" s="6" t="s">
        <v>123</v>
      </c>
      <c r="D96" s="6" t="s">
        <v>291</v>
      </c>
      <c r="E96" s="6"/>
      <c r="F96" s="6"/>
      <c r="G96" s="6"/>
      <c r="H96" s="6"/>
      <c r="I96" s="1">
        <v>25</v>
      </c>
      <c r="J96" s="2" cm="1">
        <f t="array" ref="J96">IF(K96&lt;6,SUM(E96:I96),SUM(LARGE(E96:I96,{1;2;3;4;5;6})))</f>
        <v>25</v>
      </c>
      <c r="K96" s="25">
        <f>COUNT(E96:I96)</f>
        <v>1</v>
      </c>
      <c r="AA96" s="9"/>
    </row>
    <row r="97" spans="1:37" x14ac:dyDescent="0.3">
      <c r="A97" s="131">
        <f>RANK(J97,$J$2:J187)</f>
        <v>96</v>
      </c>
      <c r="B97" s="114" t="s">
        <v>36</v>
      </c>
      <c r="C97" s="6"/>
      <c r="D97" s="107" t="s">
        <v>304</v>
      </c>
      <c r="E97" s="100">
        <v>21.5</v>
      </c>
      <c r="F97" s="100"/>
      <c r="G97" s="100"/>
      <c r="H97" s="6"/>
      <c r="I97" s="6"/>
      <c r="J97" s="2" cm="1">
        <f t="array" ref="J97">IF(K97&lt;6,SUM(E97:I97),SUM(LARGE(E97:I97,{1;2;3;4;5;6})))</f>
        <v>21.5</v>
      </c>
      <c r="K97" s="25">
        <f>COUNT(E97:I97)</f>
        <v>1</v>
      </c>
      <c r="AA97" s="9"/>
    </row>
    <row r="98" spans="1:37" x14ac:dyDescent="0.3">
      <c r="A98" s="131">
        <f>RANK(J98,$J$2:J188)</f>
        <v>96</v>
      </c>
      <c r="B98" s="111" t="s">
        <v>36</v>
      </c>
      <c r="C98" s="6"/>
      <c r="D98" s="107" t="s">
        <v>458</v>
      </c>
      <c r="E98" s="6"/>
      <c r="F98" s="6"/>
      <c r="G98" s="6"/>
      <c r="H98" s="100">
        <v>21.5</v>
      </c>
      <c r="I98" s="6"/>
      <c r="J98" s="2" cm="1">
        <f t="array" ref="J98">IF(K98&lt;6,SUM(E98:I98),SUM(LARGE(E98:I98,{1;2;3;4;5;6})))</f>
        <v>21.5</v>
      </c>
      <c r="K98" s="25">
        <f>COUNT(E98:I98)</f>
        <v>1</v>
      </c>
      <c r="AA98" s="9"/>
    </row>
    <row r="99" spans="1:37" x14ac:dyDescent="0.3">
      <c r="A99" s="131">
        <f>RANK(J99,$J$2:J189)</f>
        <v>96</v>
      </c>
      <c r="B99" s="111" t="s">
        <v>36</v>
      </c>
      <c r="C99" s="6" t="s">
        <v>37</v>
      </c>
      <c r="D99" s="107" t="s">
        <v>311</v>
      </c>
      <c r="E99" s="6"/>
      <c r="F99" s="6"/>
      <c r="G99" s="6"/>
      <c r="H99" s="1">
        <v>21.5</v>
      </c>
      <c r="I99" s="6"/>
      <c r="J99" s="2" cm="1">
        <f t="array" ref="J99">IF(K99&lt;6,SUM(E99:I99),SUM(LARGE(E99:I99,{1;2;3;4;5;6})))</f>
        <v>21.5</v>
      </c>
      <c r="K99" s="25">
        <f>COUNT(E99:I99)</f>
        <v>1</v>
      </c>
      <c r="AA99" s="9"/>
    </row>
    <row r="100" spans="1:37" x14ac:dyDescent="0.3">
      <c r="A100" s="131">
        <f>RANK(J100,$J$2:J190)</f>
        <v>96</v>
      </c>
      <c r="B100" s="114" t="s">
        <v>36</v>
      </c>
      <c r="C100" s="6" t="s">
        <v>339</v>
      </c>
      <c r="D100" s="107" t="s">
        <v>315</v>
      </c>
      <c r="E100" s="1"/>
      <c r="F100" s="1"/>
      <c r="G100" s="1"/>
      <c r="H100" s="1">
        <v>21.5</v>
      </c>
      <c r="I100" s="6"/>
      <c r="J100" s="2" cm="1">
        <f t="array" ref="J100">IF(K100&lt;6,SUM(E100:I100),SUM(LARGE(E100:I100,{1;2;3;4;5;6})))</f>
        <v>21.5</v>
      </c>
      <c r="K100" s="25">
        <f>COUNT(E100:I100)</f>
        <v>1</v>
      </c>
      <c r="AA100" s="9"/>
    </row>
    <row r="101" spans="1:37" x14ac:dyDescent="0.3">
      <c r="A101" s="131">
        <f>RANK(J101,$J$2:J191)</f>
        <v>96</v>
      </c>
      <c r="B101" s="114" t="s">
        <v>36</v>
      </c>
      <c r="C101" s="6" t="s">
        <v>202</v>
      </c>
      <c r="D101" s="107" t="s">
        <v>355</v>
      </c>
      <c r="E101" s="1"/>
      <c r="F101" s="100">
        <v>21.5</v>
      </c>
      <c r="G101" s="100"/>
      <c r="H101" s="6"/>
      <c r="I101" s="6"/>
      <c r="J101" s="2" cm="1">
        <f t="array" ref="J101">IF(K101&lt;6,SUM(E101:I101),SUM(LARGE(E101:I101,{1;2;3;4;5;6})))</f>
        <v>21.5</v>
      </c>
      <c r="K101" s="25">
        <f>COUNT(E101:I101)</f>
        <v>1</v>
      </c>
      <c r="AA101" s="9"/>
    </row>
    <row r="102" spans="1:37" x14ac:dyDescent="0.3">
      <c r="A102" s="131">
        <f>RANK(J102,$J$2:J192)</f>
        <v>96</v>
      </c>
      <c r="B102" s="111" t="s">
        <v>36</v>
      </c>
      <c r="C102" s="6" t="s">
        <v>42</v>
      </c>
      <c r="D102" s="107" t="s">
        <v>412</v>
      </c>
      <c r="E102" s="100">
        <v>21.5</v>
      </c>
      <c r="F102" s="6"/>
      <c r="G102" s="6"/>
      <c r="H102" s="6"/>
      <c r="I102" s="6"/>
      <c r="J102" s="2" cm="1">
        <f t="array" ref="J102">IF(K102&lt;6,SUM(E102:I102),SUM(LARGE(E102:I102,{1;2;3;4;5;6})))</f>
        <v>21.5</v>
      </c>
      <c r="K102" s="25">
        <f>COUNT(E102:I102)</f>
        <v>1</v>
      </c>
      <c r="AA102" s="9"/>
      <c r="AJ102" s="10"/>
      <c r="AK102" s="10"/>
    </row>
    <row r="103" spans="1:37" x14ac:dyDescent="0.3">
      <c r="A103" s="131">
        <f>RANK(J103,$J$2:J193)</f>
        <v>102</v>
      </c>
      <c r="B103" s="111" t="s">
        <v>36</v>
      </c>
      <c r="C103" s="6" t="s">
        <v>37</v>
      </c>
      <c r="D103" s="107" t="s">
        <v>467</v>
      </c>
      <c r="E103" s="6"/>
      <c r="F103" s="6"/>
      <c r="G103" s="6"/>
      <c r="H103" s="100">
        <v>18.5</v>
      </c>
      <c r="I103" s="13">
        <v>0</v>
      </c>
      <c r="J103" s="2" cm="1">
        <f t="array" ref="J103">IF(K103&lt;6,SUM(E103:I103),SUM(LARGE(E103:I103,{1;2;3;4;5;6})))</f>
        <v>18.5</v>
      </c>
      <c r="K103" s="25">
        <f>COUNT(E103:I103)</f>
        <v>2</v>
      </c>
      <c r="AA103" s="9"/>
      <c r="AJ103" s="10"/>
      <c r="AK103" s="10"/>
    </row>
    <row r="104" spans="1:37" x14ac:dyDescent="0.3">
      <c r="A104" s="131">
        <f>RANK(J104,$J$2:J194)</f>
        <v>102</v>
      </c>
      <c r="B104" s="114" t="s">
        <v>36</v>
      </c>
      <c r="C104" s="6" t="s">
        <v>339</v>
      </c>
      <c r="D104" s="107" t="s">
        <v>365</v>
      </c>
      <c r="E104" s="14"/>
      <c r="F104" s="14"/>
      <c r="G104" s="14"/>
      <c r="H104" s="1">
        <v>18.5</v>
      </c>
      <c r="I104" s="6"/>
      <c r="J104" s="2" cm="1">
        <f t="array" ref="J104">IF(K104&lt;6,SUM(E104:I104),SUM(LARGE(E104:I104,{1;2;3;4;5;6})))</f>
        <v>18.5</v>
      </c>
      <c r="K104" s="25">
        <f>COUNT(E104:I104)</f>
        <v>1</v>
      </c>
      <c r="AA104" s="9"/>
      <c r="AJ104" s="10"/>
      <c r="AK104" s="10"/>
    </row>
    <row r="105" spans="1:37" x14ac:dyDescent="0.3">
      <c r="A105" s="131">
        <f>RANK(J105,$J$2:J195)</f>
        <v>102</v>
      </c>
      <c r="B105" s="111" t="s">
        <v>36</v>
      </c>
      <c r="C105" s="6" t="s">
        <v>38</v>
      </c>
      <c r="D105" s="107" t="s">
        <v>430</v>
      </c>
      <c r="E105" s="6"/>
      <c r="F105" s="100">
        <v>18.5</v>
      </c>
      <c r="G105" s="100"/>
      <c r="H105" s="6"/>
      <c r="I105" s="6"/>
      <c r="J105" s="2" cm="1">
        <f t="array" ref="J105">IF(K105&lt;6,SUM(E105:I105),SUM(LARGE(E105:I105,{1;2;3;4;5;6})))</f>
        <v>18.5</v>
      </c>
      <c r="K105" s="25">
        <f>COUNT(E105:I105)</f>
        <v>1</v>
      </c>
      <c r="AA105" s="9"/>
      <c r="AJ105" s="10"/>
      <c r="AK105" s="10"/>
    </row>
    <row r="106" spans="1:37" x14ac:dyDescent="0.3">
      <c r="A106" s="131">
        <f>RANK(J106,$J$2:J196)</f>
        <v>105</v>
      </c>
      <c r="B106" s="114" t="s">
        <v>36</v>
      </c>
      <c r="C106" s="6" t="s">
        <v>202</v>
      </c>
      <c r="D106" s="107" t="s">
        <v>386</v>
      </c>
      <c r="E106" s="14"/>
      <c r="F106" s="14"/>
      <c r="G106" s="14"/>
      <c r="H106" s="1">
        <v>15</v>
      </c>
      <c r="I106" s="6"/>
      <c r="J106" s="2" cm="1">
        <f t="array" ref="J106">IF(K106&lt;6,SUM(E106:I106),SUM(LARGE(E106:I106,{1;2;3;4;5;6})))</f>
        <v>15</v>
      </c>
      <c r="K106" s="25">
        <f>COUNT(E106:I106)</f>
        <v>1</v>
      </c>
      <c r="AA106" s="9"/>
      <c r="AJ106" s="10"/>
      <c r="AK106" s="10"/>
    </row>
    <row r="107" spans="1:37" x14ac:dyDescent="0.3">
      <c r="A107" s="131">
        <f>RANK(J107,$J$2:J197)</f>
        <v>106</v>
      </c>
      <c r="B107" s="114" t="s">
        <v>36</v>
      </c>
      <c r="C107" s="6" t="s">
        <v>69</v>
      </c>
      <c r="D107" s="107" t="s">
        <v>25</v>
      </c>
      <c r="E107" s="1"/>
      <c r="F107" s="1"/>
      <c r="G107" s="102">
        <v>0</v>
      </c>
      <c r="H107" s="13">
        <v>0</v>
      </c>
      <c r="I107" s="13">
        <v>0</v>
      </c>
      <c r="J107" s="2" cm="1">
        <f t="array" ref="J107">IF(K107&lt;6,SUM(E107:I107),SUM(LARGE(E107:I107,{1;2;3;4;5;6})))</f>
        <v>0</v>
      </c>
      <c r="K107" s="25">
        <f>COUNT(E107:I107)</f>
        <v>3</v>
      </c>
      <c r="AA107" s="9"/>
      <c r="AJ107" s="10"/>
      <c r="AK107" s="10"/>
    </row>
    <row r="108" spans="1:37" x14ac:dyDescent="0.3">
      <c r="A108" s="131">
        <f>RANK(J108,$J$2:J198)</f>
        <v>106</v>
      </c>
      <c r="B108" s="111" t="s">
        <v>36</v>
      </c>
      <c r="C108" s="6" t="s">
        <v>339</v>
      </c>
      <c r="D108" s="107" t="s">
        <v>457</v>
      </c>
      <c r="E108" s="6"/>
      <c r="F108" s="6"/>
      <c r="G108" s="6"/>
      <c r="H108" s="13">
        <v>0</v>
      </c>
      <c r="I108" s="13">
        <v>0</v>
      </c>
      <c r="J108" s="2" cm="1">
        <f t="array" ref="J108">IF(K108&lt;6,SUM(E108:I108),SUM(LARGE(E108:I108,{1;2;3;4;5;6})))</f>
        <v>0</v>
      </c>
      <c r="K108" s="25">
        <f>COUNT(E108:I108)</f>
        <v>2</v>
      </c>
      <c r="AA108" s="9"/>
      <c r="AJ108" s="10"/>
      <c r="AK108" s="10"/>
    </row>
    <row r="109" spans="1:37" x14ac:dyDescent="0.3">
      <c r="A109" s="131">
        <f>RANK(J109,$J$2:J199)</f>
        <v>106</v>
      </c>
      <c r="B109" s="114" t="s">
        <v>36</v>
      </c>
      <c r="C109" s="6" t="s">
        <v>122</v>
      </c>
      <c r="D109" s="107" t="s">
        <v>120</v>
      </c>
      <c r="E109" s="13">
        <v>0</v>
      </c>
      <c r="F109" s="1"/>
      <c r="G109" s="1"/>
      <c r="H109" s="6"/>
      <c r="I109" s="6"/>
      <c r="J109" s="2" cm="1">
        <f t="array" ref="J109">IF(K109&lt;6,SUM(E109:I109),SUM(LARGE(E109:I109,{1;2;3;4;5;6})))</f>
        <v>0</v>
      </c>
      <c r="K109" s="25">
        <f>COUNT(E109:I109)</f>
        <v>1</v>
      </c>
      <c r="AA109" s="9"/>
      <c r="AJ109" s="10"/>
      <c r="AK109" s="10"/>
    </row>
    <row r="110" spans="1:37" x14ac:dyDescent="0.3">
      <c r="A110" s="131">
        <f>RANK(J110,$J$2:J200)</f>
        <v>106</v>
      </c>
      <c r="B110" s="114" t="s">
        <v>36</v>
      </c>
      <c r="C110" s="6" t="s">
        <v>37</v>
      </c>
      <c r="D110" s="107" t="s">
        <v>383</v>
      </c>
      <c r="E110" s="14"/>
      <c r="F110" s="102">
        <v>0</v>
      </c>
      <c r="G110" s="102"/>
      <c r="H110" s="6"/>
      <c r="I110" s="6"/>
      <c r="J110" s="2" cm="1">
        <f t="array" ref="J110">IF(K110&lt;6,SUM(E110:I110),SUM(LARGE(E110:I110,{1;2;3;4;5;6})))</f>
        <v>0</v>
      </c>
      <c r="K110" s="25">
        <f>COUNT(E110:I110)</f>
        <v>1</v>
      </c>
      <c r="AA110" s="9"/>
      <c r="AJ110" s="10"/>
      <c r="AK110" s="10"/>
    </row>
    <row r="111" spans="1:37" x14ac:dyDescent="0.3">
      <c r="A111" s="131">
        <f>RANK(J111,$J$2:J201)</f>
        <v>106</v>
      </c>
      <c r="B111" s="114" t="s">
        <v>36</v>
      </c>
      <c r="C111" s="6" t="s">
        <v>37</v>
      </c>
      <c r="D111" s="107" t="s">
        <v>367</v>
      </c>
      <c r="E111" s="14"/>
      <c r="F111" s="14"/>
      <c r="G111" s="14"/>
      <c r="H111" s="6"/>
      <c r="I111" s="13">
        <v>0</v>
      </c>
      <c r="J111" s="2" cm="1">
        <f t="array" ref="J111">IF(K111&lt;6,SUM(E111:I111),SUM(LARGE(E111:I111,{1;2;3;4;5;6})))</f>
        <v>0</v>
      </c>
      <c r="K111" s="25">
        <f>COUNT(E111:I111)</f>
        <v>1</v>
      </c>
      <c r="AA111" s="9"/>
      <c r="AJ111" s="10"/>
      <c r="AK111" s="10"/>
    </row>
    <row r="112" spans="1:37" x14ac:dyDescent="0.3">
      <c r="A112" s="131">
        <f>RANK(J112,$J$2:J202)</f>
        <v>106</v>
      </c>
      <c r="B112" s="114" t="s">
        <v>36</v>
      </c>
      <c r="C112" s="6" t="s">
        <v>44</v>
      </c>
      <c r="D112" s="107" t="s">
        <v>161</v>
      </c>
      <c r="E112" s="1"/>
      <c r="F112" s="1"/>
      <c r="G112" s="1"/>
      <c r="H112" s="6"/>
      <c r="I112" s="13">
        <v>0</v>
      </c>
      <c r="J112" s="2" cm="1">
        <f t="array" ref="J112">IF(K112&lt;6,SUM(E112:I112),SUM(LARGE(E112:I112,{1;2;3;4;5;6})))</f>
        <v>0</v>
      </c>
      <c r="K112" s="25">
        <f>COUNT(E112:I112)</f>
        <v>1</v>
      </c>
      <c r="AA112" s="9"/>
      <c r="AJ112" s="10"/>
      <c r="AK112" s="10"/>
    </row>
    <row r="113" spans="1:37" x14ac:dyDescent="0.3">
      <c r="A113" s="131">
        <f>RANK(J113,$J$2:J203)</f>
        <v>106</v>
      </c>
      <c r="B113" s="114" t="s">
        <v>56</v>
      </c>
      <c r="C113" s="6"/>
      <c r="D113" s="107" t="s">
        <v>362</v>
      </c>
      <c r="E113" s="13">
        <v>0</v>
      </c>
      <c r="F113" s="14"/>
      <c r="G113" s="14"/>
      <c r="H113" s="6"/>
      <c r="I113" s="6"/>
      <c r="J113" s="2" cm="1">
        <f t="array" ref="J113">IF(K113&lt;6,SUM(E113:I113),SUM(LARGE(E113:I113,{1;2;3;4;5;6})))</f>
        <v>0</v>
      </c>
      <c r="K113" s="25">
        <f>COUNT(E113:I113)</f>
        <v>1</v>
      </c>
      <c r="AA113" s="9"/>
      <c r="AJ113" s="10"/>
      <c r="AK113" s="10"/>
    </row>
    <row r="114" spans="1:37" x14ac:dyDescent="0.3">
      <c r="A114" s="131">
        <f>RANK(J114,$J$2:J204)</f>
        <v>106</v>
      </c>
      <c r="B114" s="111" t="s">
        <v>36</v>
      </c>
      <c r="C114" s="6" t="s">
        <v>167</v>
      </c>
      <c r="D114" s="107" t="s">
        <v>413</v>
      </c>
      <c r="E114" s="13">
        <v>0</v>
      </c>
      <c r="F114" s="6"/>
      <c r="G114" s="6"/>
      <c r="H114" s="6"/>
      <c r="I114" s="6"/>
      <c r="J114" s="2" cm="1">
        <f t="array" ref="J114">IF(K114&lt;6,SUM(E114:I114),SUM(LARGE(E114:I114,{1;2;3;4;5;6})))</f>
        <v>0</v>
      </c>
      <c r="K114" s="25">
        <f>COUNT(E114:I114)</f>
        <v>1</v>
      </c>
      <c r="AA114" s="9"/>
      <c r="AJ114" s="10"/>
      <c r="AK114" s="10"/>
    </row>
    <row r="115" spans="1:37" x14ac:dyDescent="0.3">
      <c r="A115" s="131">
        <f>RANK(J115,$J$2:J205)</f>
        <v>106</v>
      </c>
      <c r="B115" s="111" t="s">
        <v>36</v>
      </c>
      <c r="C115" s="6" t="s">
        <v>167</v>
      </c>
      <c r="D115" s="107" t="s">
        <v>415</v>
      </c>
      <c r="E115" s="13">
        <v>0</v>
      </c>
      <c r="F115" s="6"/>
      <c r="G115" s="6"/>
      <c r="H115" s="6"/>
      <c r="I115" s="6"/>
      <c r="J115" s="2" cm="1">
        <f t="array" ref="J115">IF(K115&lt;6,SUM(E115:I115),SUM(LARGE(E115:I115,{1;2;3;4;5;6})))</f>
        <v>0</v>
      </c>
      <c r="K115" s="25">
        <f>COUNT(E115:I115)</f>
        <v>1</v>
      </c>
      <c r="AA115" s="9"/>
      <c r="AJ115" s="10"/>
      <c r="AK115" s="10"/>
    </row>
    <row r="116" spans="1:37" x14ac:dyDescent="0.3">
      <c r="A116" s="131">
        <f>RANK(J116,$J$2:J206)</f>
        <v>106</v>
      </c>
      <c r="B116" s="114" t="s">
        <v>36</v>
      </c>
      <c r="C116" s="6" t="s">
        <v>42</v>
      </c>
      <c r="D116" s="6" t="s">
        <v>387</v>
      </c>
      <c r="E116" s="6"/>
      <c r="F116" s="6"/>
      <c r="G116" s="6"/>
      <c r="H116" s="6"/>
      <c r="I116" s="13">
        <v>0</v>
      </c>
      <c r="J116" s="2" cm="1">
        <f t="array" ref="J116">IF(K116&lt;6,SUM(E116:I116),SUM(LARGE(E116:I116,{1;2;3;4;5;6})))</f>
        <v>0</v>
      </c>
      <c r="K116" s="25">
        <f>COUNT(E116:I116)</f>
        <v>1</v>
      </c>
      <c r="AA116" s="9"/>
      <c r="AJ116" s="10"/>
      <c r="AK116" s="10"/>
    </row>
    <row r="117" spans="1:37" ht="14.4" x14ac:dyDescent="0.3">
      <c r="A117" s="131">
        <f>RANK(J117,$J$2:J207)</f>
        <v>106</v>
      </c>
      <c r="B117" s="111" t="s">
        <v>36</v>
      </c>
      <c r="C117" s="6" t="s">
        <v>37</v>
      </c>
      <c r="D117" s="107" t="s">
        <v>468</v>
      </c>
      <c r="E117" s="6"/>
      <c r="F117" s="6"/>
      <c r="G117" s="6"/>
      <c r="H117" s="116">
        <v>0</v>
      </c>
      <c r="I117" s="6"/>
      <c r="J117" s="2" cm="1">
        <f t="array" ref="J117">IF(K117&lt;6,SUM(E117:I117),SUM(LARGE(E117:I117,{1;2;3;4;5;6})))</f>
        <v>0</v>
      </c>
      <c r="K117" s="25">
        <f>COUNT(E117:I117)</f>
        <v>1</v>
      </c>
      <c r="AA117" s="9"/>
      <c r="AJ117" s="10"/>
      <c r="AK117" s="10"/>
    </row>
    <row r="118" spans="1:37" ht="14.4" x14ac:dyDescent="0.3">
      <c r="A118" s="131">
        <f>RANK(J118,$J$2:J208)</f>
        <v>106</v>
      </c>
      <c r="B118" s="111" t="s">
        <v>36</v>
      </c>
      <c r="C118" s="6" t="s">
        <v>37</v>
      </c>
      <c r="D118" s="107" t="s">
        <v>469</v>
      </c>
      <c r="E118" s="6"/>
      <c r="F118" s="6"/>
      <c r="G118" s="6"/>
      <c r="H118" s="116">
        <v>0</v>
      </c>
      <c r="I118" s="6"/>
      <c r="J118" s="2" cm="1">
        <f t="array" ref="J118">IF(K118&lt;6,SUM(E118:I118),SUM(LARGE(E118:I118,{1;2;3;4;5;6})))</f>
        <v>0</v>
      </c>
      <c r="K118" s="25">
        <f>COUNT(E118:I118)</f>
        <v>1</v>
      </c>
      <c r="AA118" s="9"/>
      <c r="AJ118" s="10"/>
      <c r="AK118" s="10"/>
    </row>
    <row r="119" spans="1:37" x14ac:dyDescent="0.3">
      <c r="A119" s="131">
        <f>RANK(J119,$J$2:J209)</f>
        <v>106</v>
      </c>
      <c r="B119" s="114" t="s">
        <v>36</v>
      </c>
      <c r="C119" s="6" t="s">
        <v>38</v>
      </c>
      <c r="D119" s="107" t="s">
        <v>372</v>
      </c>
      <c r="E119" s="14"/>
      <c r="F119" s="14"/>
      <c r="G119" s="102">
        <v>0</v>
      </c>
      <c r="H119" s="6"/>
      <c r="I119" s="6"/>
      <c r="J119" s="2" cm="1">
        <f t="array" ref="J119">IF(K119&lt;6,SUM(E119:I119),SUM(LARGE(E119:I119,{1;2;3;4;5;6})))</f>
        <v>0</v>
      </c>
      <c r="K119" s="25">
        <f>COUNT(E119:I119)</f>
        <v>1</v>
      </c>
      <c r="AA119" s="9"/>
      <c r="AJ119" s="10"/>
      <c r="AK119" s="10"/>
    </row>
    <row r="120" spans="1:37" x14ac:dyDescent="0.3">
      <c r="A120" s="131">
        <f>RANK(J120,$J$2:J210)</f>
        <v>106</v>
      </c>
      <c r="B120" s="111" t="s">
        <v>36</v>
      </c>
      <c r="C120" s="6" t="s">
        <v>42</v>
      </c>
      <c r="D120" s="107" t="s">
        <v>431</v>
      </c>
      <c r="E120" s="6"/>
      <c r="F120" s="102">
        <v>0</v>
      </c>
      <c r="G120" s="102"/>
      <c r="H120" s="6"/>
      <c r="I120" s="6"/>
      <c r="J120" s="2" cm="1">
        <f t="array" ref="J120">IF(K120&lt;6,SUM(E120:I120),SUM(LARGE(E120:I120,{1;2;3;4;5;6})))</f>
        <v>0</v>
      </c>
      <c r="K120" s="25">
        <f>COUNT(E120:I120)</f>
        <v>1</v>
      </c>
      <c r="AA120" s="9"/>
      <c r="AJ120" s="10"/>
      <c r="AK120" s="10"/>
    </row>
    <row r="121" spans="1:37" x14ac:dyDescent="0.3">
      <c r="A121" s="131">
        <f>RANK(J121,$J$2:J211)</f>
        <v>106</v>
      </c>
      <c r="B121" s="114" t="s">
        <v>36</v>
      </c>
      <c r="C121" s="6" t="s">
        <v>41</v>
      </c>
      <c r="D121" s="108" t="s">
        <v>395</v>
      </c>
      <c r="E121" s="6"/>
      <c r="F121" s="6"/>
      <c r="G121" s="102">
        <v>0</v>
      </c>
      <c r="H121" s="6"/>
      <c r="I121" s="6"/>
      <c r="J121" s="2" cm="1">
        <f t="array" ref="J121">IF(K121&lt;6,SUM(E121:I121),SUM(LARGE(E121:I121,{1;2;3;4;5;6})))</f>
        <v>0</v>
      </c>
      <c r="K121" s="25">
        <f>COUNT(E121:I121)</f>
        <v>1</v>
      </c>
      <c r="AA121" s="9"/>
      <c r="AJ121" s="10"/>
      <c r="AK121" s="10"/>
    </row>
    <row r="122" spans="1:37" x14ac:dyDescent="0.3">
      <c r="A122" s="131">
        <f>RANK(J122,$J$2:J212)</f>
        <v>106</v>
      </c>
      <c r="B122" s="111" t="s">
        <v>36</v>
      </c>
      <c r="C122" s="6" t="s">
        <v>167</v>
      </c>
      <c r="D122" s="107" t="s">
        <v>414</v>
      </c>
      <c r="E122" s="13">
        <v>0</v>
      </c>
      <c r="F122" s="6"/>
      <c r="G122" s="6"/>
      <c r="H122" s="6"/>
      <c r="I122" s="6"/>
      <c r="J122" s="2" cm="1">
        <f t="array" ref="J122">IF(K122&lt;6,SUM(E122:I122),SUM(LARGE(E122:I122,{1;2;3;4;5;6})))</f>
        <v>0</v>
      </c>
      <c r="K122" s="25">
        <f>COUNT(E122:I122)</f>
        <v>1</v>
      </c>
      <c r="AA122" s="9"/>
      <c r="AJ122" s="10"/>
      <c r="AK122" s="10"/>
    </row>
    <row r="123" spans="1:37" x14ac:dyDescent="0.3">
      <c r="A123" s="131">
        <f>RANK(J123,$J$2:J213)</f>
        <v>106</v>
      </c>
      <c r="B123" s="111" t="s">
        <v>36</v>
      </c>
      <c r="C123" s="6" t="s">
        <v>83</v>
      </c>
      <c r="D123" s="108" t="s">
        <v>377</v>
      </c>
      <c r="E123" s="6"/>
      <c r="F123" s="6"/>
      <c r="G123" s="102">
        <v>0</v>
      </c>
      <c r="H123" s="6"/>
      <c r="I123" s="6"/>
      <c r="J123" s="2" cm="1">
        <f t="array" ref="J123">IF(K123&lt;6,SUM(E123:I123),SUM(LARGE(E123:I123,{1;2;3;4;5;6})))</f>
        <v>0</v>
      </c>
      <c r="K123" s="25">
        <f>COUNT(E123:I123)</f>
        <v>1</v>
      </c>
      <c r="AA123" s="9"/>
      <c r="AJ123" s="10"/>
      <c r="AK123" s="10"/>
    </row>
    <row r="124" spans="1:37" x14ac:dyDescent="0.3">
      <c r="A124" s="131">
        <f>RANK(J124,$J$2:J214)</f>
        <v>106</v>
      </c>
      <c r="B124" s="114" t="s">
        <v>36</v>
      </c>
      <c r="C124" s="6"/>
      <c r="D124" s="108" t="s">
        <v>444</v>
      </c>
      <c r="E124" s="6"/>
      <c r="F124" s="6"/>
      <c r="G124" s="102">
        <v>0</v>
      </c>
      <c r="H124" s="6"/>
      <c r="I124" s="6"/>
      <c r="J124" s="2" cm="1">
        <f t="array" ref="J124">IF(K124&lt;6,SUM(E124:I124),SUM(LARGE(E124:I124,{1;2;3;4;5;6})))</f>
        <v>0</v>
      </c>
      <c r="K124" s="25">
        <f>COUNT(E124:I124)</f>
        <v>1</v>
      </c>
      <c r="AA124" s="9"/>
      <c r="AJ124" s="10"/>
      <c r="AK124" s="10"/>
    </row>
  </sheetData>
  <autoFilter ref="A1:K1" xr:uid="{00000000-0001-0000-0000-000000000000}">
    <sortState xmlns:xlrd2="http://schemas.microsoft.com/office/spreadsheetml/2017/richdata2" ref="A2:K211">
      <sortCondition descending="1" ref="J1"/>
    </sortState>
  </autoFilter>
  <phoneticPr fontId="1" type="noConversion"/>
  <conditionalFormatting sqref="D1:D1048576">
    <cfRule type="duplicateValues" dxfId="34" priority="1"/>
  </conditionalFormatting>
  <conditionalFormatting sqref="D1:D114 D116:D1048576">
    <cfRule type="duplicateValues" dxfId="33" priority="563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AE54"/>
  <sheetViews>
    <sheetView zoomScaleNormal="100" workbookViewId="0">
      <pane ySplit="1" topLeftCell="A2" activePane="bottomLeft" state="frozen"/>
      <selection activeCell="D139" sqref="D139"/>
      <selection pane="bottomLeft" activeCell="A2" sqref="A2"/>
    </sheetView>
  </sheetViews>
  <sheetFormatPr defaultColWidth="9.109375" defaultRowHeight="13.8" x14ac:dyDescent="0.3"/>
  <cols>
    <col min="1" max="1" width="5.109375" style="132" bestFit="1" customWidth="1"/>
    <col min="2" max="2" width="6.88671875" style="113" customWidth="1"/>
    <col min="3" max="3" width="16" style="3" customWidth="1"/>
    <col min="4" max="4" width="23.44140625" style="109" customWidth="1"/>
    <col min="5" max="9" width="11" style="3" customWidth="1" collapsed="1"/>
    <col min="10" max="10" width="7.88671875" style="12" customWidth="1"/>
    <col min="11" max="11" width="9.109375" style="26" customWidth="1"/>
    <col min="12" max="25" width="9.109375" style="3" customWidth="1"/>
    <col min="26" max="26" width="5.109375" style="7" customWidth="1"/>
    <col min="27" max="30" width="6.5546875" style="3" customWidth="1"/>
    <col min="31" max="31" width="6.5546875" style="5" customWidth="1"/>
    <col min="32" max="16384" width="9.109375" style="3"/>
  </cols>
  <sheetData>
    <row r="1" spans="1:26" s="12" customFormat="1" ht="47.4" customHeight="1" x14ac:dyDescent="0.3">
      <c r="A1" s="130" t="s">
        <v>7</v>
      </c>
      <c r="B1" s="91" t="s">
        <v>35</v>
      </c>
      <c r="C1" s="91" t="s">
        <v>34</v>
      </c>
      <c r="D1" s="106" t="s">
        <v>0</v>
      </c>
      <c r="E1" s="91" t="s">
        <v>411</v>
      </c>
      <c r="F1" s="91" t="s">
        <v>428</v>
      </c>
      <c r="G1" s="16" t="s">
        <v>456</v>
      </c>
      <c r="H1" s="16" t="s">
        <v>464</v>
      </c>
      <c r="I1" s="117" t="s">
        <v>483</v>
      </c>
      <c r="J1" s="91" t="s">
        <v>500</v>
      </c>
      <c r="K1" s="93" t="s">
        <v>21</v>
      </c>
      <c r="Z1" s="94"/>
    </row>
    <row r="2" spans="1:26" ht="12.75" customHeight="1" x14ac:dyDescent="0.3">
      <c r="A2" s="131">
        <f>RANK(J2,$J$2:J54)</f>
        <v>1</v>
      </c>
      <c r="B2" s="111" t="s">
        <v>36</v>
      </c>
      <c r="C2" s="6" t="s">
        <v>37</v>
      </c>
      <c r="D2" s="107" t="s">
        <v>13</v>
      </c>
      <c r="E2" s="100">
        <v>660</v>
      </c>
      <c r="F2" s="100">
        <v>660</v>
      </c>
      <c r="G2" s="100">
        <v>560</v>
      </c>
      <c r="H2" s="8">
        <v>660</v>
      </c>
      <c r="I2" s="8"/>
      <c r="J2" s="2" cm="1">
        <f t="array" ref="J2">IF(K2&lt;6,SUM(E2:I2),SUM(LARGE(E2:I2,{1;2;3;4;5;6})))</f>
        <v>2540</v>
      </c>
      <c r="K2" s="25">
        <f>COUNT(E2:I2)</f>
        <v>4</v>
      </c>
      <c r="Z2" s="4"/>
    </row>
    <row r="3" spans="1:26" ht="12.75" customHeight="1" x14ac:dyDescent="0.3">
      <c r="A3" s="131">
        <f>RANK(J3,$J$2:J54)</f>
        <v>2</v>
      </c>
      <c r="B3" s="111" t="s">
        <v>36</v>
      </c>
      <c r="C3" s="6" t="s">
        <v>42</v>
      </c>
      <c r="D3" s="107" t="s">
        <v>82</v>
      </c>
      <c r="E3" s="100">
        <v>360</v>
      </c>
      <c r="F3" s="100">
        <v>560</v>
      </c>
      <c r="G3" s="100">
        <v>326.5</v>
      </c>
      <c r="H3" s="8">
        <v>460</v>
      </c>
      <c r="I3" s="8">
        <v>660</v>
      </c>
      <c r="J3" s="2" cm="1">
        <f t="array" ref="J3">IF(K3&lt;6,SUM(E3:I3),SUM(LARGE(E3:I3,{1;2;3;4;5;6})))</f>
        <v>2366.5</v>
      </c>
      <c r="K3" s="25">
        <f>COUNT(E3:I3)</f>
        <v>5</v>
      </c>
    </row>
    <row r="4" spans="1:26" ht="12.75" customHeight="1" x14ac:dyDescent="0.3">
      <c r="A4" s="131">
        <f>RANK(J4,$J$2:J54)</f>
        <v>3</v>
      </c>
      <c r="B4" s="111" t="s">
        <v>36</v>
      </c>
      <c r="C4" s="6" t="s">
        <v>37</v>
      </c>
      <c r="D4" s="107" t="s">
        <v>177</v>
      </c>
      <c r="E4" s="100">
        <v>500</v>
      </c>
      <c r="F4" s="100">
        <v>360</v>
      </c>
      <c r="G4" s="100"/>
      <c r="H4" s="8">
        <v>360</v>
      </c>
      <c r="I4" s="8">
        <v>360</v>
      </c>
      <c r="J4" s="2" cm="1">
        <f t="array" ref="J4">IF(K4&lt;6,SUM(E4:I4),SUM(LARGE(E4:I4,{1;2;3;4;5;6})))</f>
        <v>1580</v>
      </c>
      <c r="K4" s="25">
        <f>COUNT(E4:I4)</f>
        <v>4</v>
      </c>
    </row>
    <row r="5" spans="1:26" ht="12.75" customHeight="1" x14ac:dyDescent="0.3">
      <c r="A5" s="131">
        <f>RANK(J5,$J$2:J54)</f>
        <v>4</v>
      </c>
      <c r="B5" s="111" t="s">
        <v>36</v>
      </c>
      <c r="C5" s="6" t="s">
        <v>42</v>
      </c>
      <c r="D5" s="107" t="s">
        <v>249</v>
      </c>
      <c r="E5" s="100">
        <v>130</v>
      </c>
      <c r="F5" s="100">
        <v>215</v>
      </c>
      <c r="G5" s="100">
        <v>250</v>
      </c>
      <c r="H5" s="8">
        <v>300</v>
      </c>
      <c r="I5" s="8">
        <v>300</v>
      </c>
      <c r="J5" s="2" cm="1">
        <f t="array" ref="J5">IF(K5&lt;6,SUM(E5:I5),SUM(LARGE(E5:I5,{1;2;3;4;5;6})))</f>
        <v>1195</v>
      </c>
      <c r="K5" s="25">
        <f>COUNT(E5:I5)</f>
        <v>5</v>
      </c>
    </row>
    <row r="6" spans="1:26" ht="12.75" customHeight="1" x14ac:dyDescent="0.3">
      <c r="A6" s="131">
        <f>RANK(J6,$J$2:J54)</f>
        <v>5</v>
      </c>
      <c r="B6" s="111" t="s">
        <v>36</v>
      </c>
      <c r="C6" s="6" t="s">
        <v>69</v>
      </c>
      <c r="D6" s="100" t="s">
        <v>463</v>
      </c>
      <c r="E6" s="100">
        <v>300</v>
      </c>
      <c r="F6" s="1"/>
      <c r="G6" s="100">
        <v>300</v>
      </c>
      <c r="H6" s="8"/>
      <c r="I6" s="8">
        <v>560</v>
      </c>
      <c r="J6" s="2" cm="1">
        <f t="array" ref="J6">IF(K6&lt;6,SUM(E6:I6),SUM(LARGE(E6:I6,{1;2;3;4;5;6})))</f>
        <v>1160</v>
      </c>
      <c r="K6" s="25">
        <f>COUNT(E6:I6)</f>
        <v>3</v>
      </c>
    </row>
    <row r="7" spans="1:26" ht="12.75" customHeight="1" x14ac:dyDescent="0.3">
      <c r="A7" s="131">
        <f>RANK(J7,$J$2:J54)</f>
        <v>6</v>
      </c>
      <c r="B7" s="111" t="s">
        <v>36</v>
      </c>
      <c r="C7" s="6" t="s">
        <v>42</v>
      </c>
      <c r="D7" s="107" t="s">
        <v>141</v>
      </c>
      <c r="E7" s="100">
        <v>360</v>
      </c>
      <c r="F7" s="1"/>
      <c r="G7" s="100">
        <v>326.5</v>
      </c>
      <c r="H7" s="8">
        <v>360</v>
      </c>
      <c r="I7" s="8"/>
      <c r="J7" s="2" cm="1">
        <f t="array" ref="J7">IF(K7&lt;6,SUM(E7:I7),SUM(LARGE(E7:I7,{1;2;3;4;5;6})))</f>
        <v>1046.5</v>
      </c>
      <c r="K7" s="25">
        <f>COUNT(E7:I7)</f>
        <v>3</v>
      </c>
    </row>
    <row r="8" spans="1:26" ht="12.75" customHeight="1" x14ac:dyDescent="0.3">
      <c r="A8" s="131">
        <f>RANK(J8,$J$2:J54)</f>
        <v>7</v>
      </c>
      <c r="B8" s="111" t="s">
        <v>36</v>
      </c>
      <c r="C8" s="6" t="s">
        <v>38</v>
      </c>
      <c r="D8" s="107" t="s">
        <v>47</v>
      </c>
      <c r="E8" s="100">
        <v>460</v>
      </c>
      <c r="F8" s="1"/>
      <c r="G8" s="1"/>
      <c r="H8" s="8">
        <v>560</v>
      </c>
      <c r="I8" s="8"/>
      <c r="J8" s="2" cm="1">
        <f t="array" ref="J8">IF(K8&lt;6,SUM(E8:I8),SUM(LARGE(E8:I8,{1;2;3;4;5;6})))</f>
        <v>1020</v>
      </c>
      <c r="K8" s="25">
        <f>COUNT(E8:I8)</f>
        <v>2</v>
      </c>
    </row>
    <row r="9" spans="1:26" ht="12.75" customHeight="1" x14ac:dyDescent="0.3">
      <c r="A9" s="131">
        <f>RANK(J9,$J$2:J54)</f>
        <v>8</v>
      </c>
      <c r="B9" s="111" t="s">
        <v>36</v>
      </c>
      <c r="C9" s="6" t="s">
        <v>37</v>
      </c>
      <c r="D9" s="107" t="s">
        <v>343</v>
      </c>
      <c r="E9" s="100">
        <v>250</v>
      </c>
      <c r="F9" s="100">
        <v>300</v>
      </c>
      <c r="G9" s="100"/>
      <c r="H9" s="8">
        <v>360</v>
      </c>
      <c r="I9" s="8"/>
      <c r="J9" s="2" cm="1">
        <f t="array" ref="J9">IF(K9&lt;6,SUM(E9:I9),SUM(LARGE(E9:I9,{1;2;3;4;5;6})))</f>
        <v>910</v>
      </c>
      <c r="K9" s="25">
        <f>COUNT(E9:I9)</f>
        <v>3</v>
      </c>
    </row>
    <row r="10" spans="1:26" ht="12.75" customHeight="1" x14ac:dyDescent="0.3">
      <c r="A10" s="131">
        <f>RANK(J10,$J$2:J54)</f>
        <v>9</v>
      </c>
      <c r="B10" s="111" t="s">
        <v>36</v>
      </c>
      <c r="C10" s="6" t="s">
        <v>38</v>
      </c>
      <c r="D10" s="107" t="s">
        <v>115</v>
      </c>
      <c r="E10" s="1"/>
      <c r="F10" s="100">
        <v>500</v>
      </c>
      <c r="G10" s="100">
        <v>393.5</v>
      </c>
      <c r="H10" s="8"/>
      <c r="I10" s="8"/>
      <c r="J10" s="2" cm="1">
        <f t="array" ref="J10">IF(K10&lt;6,SUM(E10:I10),SUM(LARGE(E10:I10,{1;2;3;4;5;6})))</f>
        <v>893.5</v>
      </c>
      <c r="K10" s="25">
        <f>COUNT(E10:I10)</f>
        <v>2</v>
      </c>
    </row>
    <row r="11" spans="1:26" ht="12.75" customHeight="1" x14ac:dyDescent="0.3">
      <c r="A11" s="131">
        <f>RANK(J11,$J$2:J54)</f>
        <v>10</v>
      </c>
      <c r="B11" s="111" t="s">
        <v>36</v>
      </c>
      <c r="C11" s="6" t="s">
        <v>38</v>
      </c>
      <c r="D11" s="107" t="s">
        <v>114</v>
      </c>
      <c r="E11" s="1"/>
      <c r="F11" s="100">
        <v>460</v>
      </c>
      <c r="G11" s="100">
        <v>393.5</v>
      </c>
      <c r="H11" s="8"/>
      <c r="I11" s="8"/>
      <c r="J11" s="2" cm="1">
        <f t="array" ref="J11">IF(K11&lt;6,SUM(E11:I11),SUM(LARGE(E11:I11,{1;2;3;4;5;6})))</f>
        <v>853.5</v>
      </c>
      <c r="K11" s="25">
        <f>COUNT(E11:I11)</f>
        <v>2</v>
      </c>
    </row>
    <row r="12" spans="1:26" ht="12.75" customHeight="1" x14ac:dyDescent="0.3">
      <c r="A12" s="131">
        <f>RANK(J12,$J$2:J54)</f>
        <v>11</v>
      </c>
      <c r="B12" s="111" t="s">
        <v>36</v>
      </c>
      <c r="C12" s="6" t="s">
        <v>37</v>
      </c>
      <c r="D12" s="107" t="s">
        <v>178</v>
      </c>
      <c r="E12" s="6"/>
      <c r="F12" s="6"/>
      <c r="G12" s="6"/>
      <c r="H12" s="8">
        <v>360</v>
      </c>
      <c r="I12" s="8">
        <v>460</v>
      </c>
      <c r="J12" s="2" cm="1">
        <f t="array" ref="J12">IF(K12&lt;6,SUM(E12:I12),SUM(LARGE(E12:I12,{1;2;3;4;5;6})))</f>
        <v>820</v>
      </c>
      <c r="K12" s="25">
        <f>COUNT(E12:I12)</f>
        <v>2</v>
      </c>
    </row>
    <row r="13" spans="1:26" ht="12.75" customHeight="1" x14ac:dyDescent="0.3">
      <c r="A13" s="131">
        <f>RANK(J13,$J$2:J54)</f>
        <v>12</v>
      </c>
      <c r="B13" s="111" t="s">
        <v>36</v>
      </c>
      <c r="C13" s="6" t="s">
        <v>42</v>
      </c>
      <c r="D13" s="107" t="s">
        <v>292</v>
      </c>
      <c r="E13" s="100">
        <v>70</v>
      </c>
      <c r="F13" s="100">
        <v>130</v>
      </c>
      <c r="G13" s="100">
        <v>170</v>
      </c>
      <c r="H13" s="8">
        <v>190</v>
      </c>
      <c r="I13" s="8">
        <v>250</v>
      </c>
      <c r="J13" s="2" cm="1">
        <f t="array" ref="J13">IF(K13&lt;6,SUM(E13:I13),SUM(LARGE(E13:I13,{1;2;3;4;5;6})))</f>
        <v>810</v>
      </c>
      <c r="K13" s="25">
        <f>COUNT(E13:I13)</f>
        <v>5</v>
      </c>
    </row>
    <row r="14" spans="1:26" ht="12.75" customHeight="1" x14ac:dyDescent="0.3">
      <c r="A14" s="131">
        <f>RANK(J14,$J$2:J54)</f>
        <v>13</v>
      </c>
      <c r="B14" s="111" t="s">
        <v>36</v>
      </c>
      <c r="C14" s="6" t="s">
        <v>40</v>
      </c>
      <c r="D14" s="107" t="s">
        <v>140</v>
      </c>
      <c r="E14" s="100">
        <v>215</v>
      </c>
      <c r="F14" s="1"/>
      <c r="G14" s="100">
        <v>215</v>
      </c>
      <c r="H14" s="8">
        <v>250</v>
      </c>
      <c r="I14" s="8"/>
      <c r="J14" s="2" cm="1">
        <f t="array" ref="J14">IF(K14&lt;6,SUM(E14:I14),SUM(LARGE(E14:I14,{1;2;3;4;5;6})))</f>
        <v>680</v>
      </c>
      <c r="K14" s="25">
        <f>COUNT(E14:I14)</f>
        <v>3</v>
      </c>
    </row>
    <row r="15" spans="1:26" ht="12.75" customHeight="1" x14ac:dyDescent="0.3">
      <c r="A15" s="131">
        <f>RANK(J15,$J$2:J54)</f>
        <v>14</v>
      </c>
      <c r="B15" s="111" t="s">
        <v>36</v>
      </c>
      <c r="C15" s="6" t="s">
        <v>38</v>
      </c>
      <c r="D15" s="107" t="s">
        <v>9</v>
      </c>
      <c r="E15" s="1"/>
      <c r="F15" s="1"/>
      <c r="G15" s="100">
        <v>660</v>
      </c>
      <c r="H15" s="8"/>
      <c r="I15" s="8"/>
      <c r="J15" s="2" cm="1">
        <f t="array" ref="J15">IF(K15&lt;6,SUM(E15:I15),SUM(LARGE(E15:I15,{1;2;3;4;5;6})))</f>
        <v>660</v>
      </c>
      <c r="K15" s="25">
        <f>COUNT(E15:I15)</f>
        <v>1</v>
      </c>
    </row>
    <row r="16" spans="1:26" ht="12.75" customHeight="1" x14ac:dyDescent="0.3">
      <c r="A16" s="131">
        <f>RANK(J16,$J$2:J54)</f>
        <v>15</v>
      </c>
      <c r="B16" s="111" t="s">
        <v>36</v>
      </c>
      <c r="C16" s="6" t="s">
        <v>37</v>
      </c>
      <c r="D16" s="107" t="s">
        <v>312</v>
      </c>
      <c r="E16" s="100">
        <v>560</v>
      </c>
      <c r="F16" s="1"/>
      <c r="G16" s="1"/>
      <c r="H16" s="8"/>
      <c r="I16" s="8"/>
      <c r="J16" s="2" cm="1">
        <f t="array" ref="J16">IF(K16&lt;6,SUM(E16:I16),SUM(LARGE(E16:I16,{1;2;3;4;5;6})))</f>
        <v>560</v>
      </c>
      <c r="K16" s="25">
        <f>COUNT(E16:I16)</f>
        <v>1</v>
      </c>
    </row>
    <row r="17" spans="1:11" ht="12.75" customHeight="1" x14ac:dyDescent="0.3">
      <c r="A17" s="131">
        <f>RANK(J17,$J$2:J54)</f>
        <v>16</v>
      </c>
      <c r="B17" s="111" t="s">
        <v>36</v>
      </c>
      <c r="C17" s="6" t="s">
        <v>83</v>
      </c>
      <c r="D17" s="107" t="s">
        <v>254</v>
      </c>
      <c r="E17" s="100">
        <v>190</v>
      </c>
      <c r="F17" s="1"/>
      <c r="G17" s="100">
        <v>148.5</v>
      </c>
      <c r="H17" s="8"/>
      <c r="I17" s="8">
        <v>215</v>
      </c>
      <c r="J17" s="2" cm="1">
        <f t="array" ref="J17">IF(K17&lt;6,SUM(E17:I17),SUM(LARGE(E17:I17,{1;2;3;4;5;6})))</f>
        <v>553.5</v>
      </c>
      <c r="K17" s="25">
        <f>COUNT(E17:I17)</f>
        <v>3</v>
      </c>
    </row>
    <row r="18" spans="1:11" ht="12.75" customHeight="1" x14ac:dyDescent="0.3">
      <c r="A18" s="131">
        <f>RANK(J18,$J$2:J54)</f>
        <v>17</v>
      </c>
      <c r="B18" s="111" t="s">
        <v>36</v>
      </c>
      <c r="C18" s="6" t="s">
        <v>38</v>
      </c>
      <c r="D18" s="107" t="s">
        <v>293</v>
      </c>
      <c r="E18" s="102">
        <v>0</v>
      </c>
      <c r="F18" s="100">
        <v>160</v>
      </c>
      <c r="G18" s="102">
        <v>0</v>
      </c>
      <c r="H18" s="8">
        <v>160</v>
      </c>
      <c r="I18" s="8">
        <v>190</v>
      </c>
      <c r="J18" s="2" cm="1">
        <f t="array" ref="J18">IF(K18&lt;6,SUM(E18:I18),SUM(LARGE(E18:I18,{1;2;3;4;5;6})))</f>
        <v>510</v>
      </c>
      <c r="K18" s="25">
        <f>COUNT(E18:I18)</f>
        <v>5</v>
      </c>
    </row>
    <row r="19" spans="1:11" ht="12.75" customHeight="1" x14ac:dyDescent="0.3">
      <c r="A19" s="131">
        <f>RANK(J19,$J$2:J54)</f>
        <v>18</v>
      </c>
      <c r="B19" s="111" t="s">
        <v>36</v>
      </c>
      <c r="C19" s="6" t="s">
        <v>38</v>
      </c>
      <c r="D19" s="107" t="s">
        <v>22</v>
      </c>
      <c r="E19" s="1"/>
      <c r="F19" s="1"/>
      <c r="G19" s="100">
        <v>500</v>
      </c>
      <c r="H19" s="8"/>
      <c r="I19" s="8"/>
      <c r="J19" s="2" cm="1">
        <f t="array" ref="J19">IF(K19&lt;6,SUM(E19:I19),SUM(LARGE(E19:I19,{1;2;3;4;5;6})))</f>
        <v>500</v>
      </c>
      <c r="K19" s="25">
        <f>COUNT(E19:I19)</f>
        <v>1</v>
      </c>
    </row>
    <row r="20" spans="1:11" ht="12.75" customHeight="1" x14ac:dyDescent="0.3">
      <c r="A20" s="131">
        <f>RANK(J20,$J$2:J54)</f>
        <v>19</v>
      </c>
      <c r="B20" s="111" t="s">
        <v>36</v>
      </c>
      <c r="C20" s="6" t="s">
        <v>339</v>
      </c>
      <c r="D20" s="107" t="s">
        <v>193</v>
      </c>
      <c r="E20" s="1"/>
      <c r="F20" s="1"/>
      <c r="G20" s="1"/>
      <c r="H20" s="8">
        <v>460</v>
      </c>
      <c r="I20" s="8"/>
      <c r="J20" s="2" cm="1">
        <f t="array" ref="J20">IF(K20&lt;6,SUM(E20:I20),SUM(LARGE(E20:I20,{1;2;3;4;5;6})))</f>
        <v>460</v>
      </c>
      <c r="K20" s="25">
        <f>COUNT(E20:I20)</f>
        <v>1</v>
      </c>
    </row>
    <row r="21" spans="1:11" ht="12.75" customHeight="1" x14ac:dyDescent="0.3">
      <c r="A21" s="131">
        <f>RANK(J21,$J$2:J54)</f>
        <v>19</v>
      </c>
      <c r="B21" s="114" t="s">
        <v>39</v>
      </c>
      <c r="C21" s="6"/>
      <c r="D21" s="107" t="s">
        <v>380</v>
      </c>
      <c r="E21" s="1"/>
      <c r="F21" s="1"/>
      <c r="G21" s="1"/>
      <c r="H21" s="8"/>
      <c r="I21" s="8">
        <v>460</v>
      </c>
      <c r="J21" s="2" cm="1">
        <f t="array" ref="J21">IF(K21&lt;6,SUM(E21:I21),SUM(LARGE(E21:I21,{1;2;3;4;5;6})))</f>
        <v>460</v>
      </c>
      <c r="K21" s="25">
        <f>COUNT(E21:I21)</f>
        <v>1</v>
      </c>
    </row>
    <row r="22" spans="1:11" ht="12.75" customHeight="1" x14ac:dyDescent="0.3">
      <c r="A22" s="131">
        <f>RANK(J22,$J$2:J54)</f>
        <v>21</v>
      </c>
      <c r="B22" s="111" t="s">
        <v>36</v>
      </c>
      <c r="C22" s="6" t="s">
        <v>41</v>
      </c>
      <c r="D22" s="107" t="s">
        <v>276</v>
      </c>
      <c r="E22" s="100">
        <v>55</v>
      </c>
      <c r="F22" s="100">
        <v>100</v>
      </c>
      <c r="G22" s="100">
        <v>100</v>
      </c>
      <c r="H22" s="8">
        <v>160</v>
      </c>
      <c r="I22" s="8"/>
      <c r="J22" s="2" cm="1">
        <f t="array" ref="J22">IF(K22&lt;6,SUM(E22:I22),SUM(LARGE(E22:I22,{1;2;3;4;5;6})))</f>
        <v>415</v>
      </c>
      <c r="K22" s="25">
        <f>COUNT(E22:I22)</f>
        <v>4</v>
      </c>
    </row>
    <row r="23" spans="1:11" ht="12.75" customHeight="1" x14ac:dyDescent="0.3">
      <c r="A23" s="131">
        <f>RANK(J23,$J$2:J54)</f>
        <v>22</v>
      </c>
      <c r="B23" s="111" t="s">
        <v>36</v>
      </c>
      <c r="C23" s="6" t="s">
        <v>38</v>
      </c>
      <c r="D23" s="108" t="s">
        <v>422</v>
      </c>
      <c r="E23" s="6"/>
      <c r="F23" s="6"/>
      <c r="G23" s="100">
        <v>393.5</v>
      </c>
      <c r="H23" s="8"/>
      <c r="I23" s="8"/>
      <c r="J23" s="2" cm="1">
        <f t="array" ref="J23">IF(K23&lt;6,SUM(E23:I23),SUM(LARGE(E23:I23,{1;2;3;4;5;6})))</f>
        <v>393.5</v>
      </c>
      <c r="K23" s="25">
        <f>COUNT(E23:I23)</f>
        <v>1</v>
      </c>
    </row>
    <row r="24" spans="1:11" ht="12.75" customHeight="1" x14ac:dyDescent="0.3">
      <c r="A24" s="131">
        <f>RANK(J24,$J$2:J54)</f>
        <v>23</v>
      </c>
      <c r="B24" s="111" t="s">
        <v>36</v>
      </c>
      <c r="C24" s="6" t="s">
        <v>42</v>
      </c>
      <c r="D24" s="107" t="s">
        <v>324</v>
      </c>
      <c r="E24" s="100">
        <v>55</v>
      </c>
      <c r="F24" s="1"/>
      <c r="G24" s="102">
        <v>0</v>
      </c>
      <c r="H24" s="8">
        <v>160</v>
      </c>
      <c r="I24" s="8">
        <v>160</v>
      </c>
      <c r="J24" s="2" cm="1">
        <f t="array" ref="J24">IF(K24&lt;6,SUM(E24:I24),SUM(LARGE(E24:I24,{1;2;3;4;5;6})))</f>
        <v>375</v>
      </c>
      <c r="K24" s="25">
        <f>COUNT(E24:I24)</f>
        <v>4</v>
      </c>
    </row>
    <row r="25" spans="1:11" ht="12.75" customHeight="1" x14ac:dyDescent="0.3">
      <c r="A25" s="131">
        <f>RANK(J25,$J$2:J54)</f>
        <v>24</v>
      </c>
      <c r="B25" s="111" t="s">
        <v>36</v>
      </c>
      <c r="C25" s="6" t="s">
        <v>41</v>
      </c>
      <c r="D25" s="107" t="s">
        <v>81</v>
      </c>
      <c r="E25" s="100">
        <v>160</v>
      </c>
      <c r="F25" s="100">
        <v>190</v>
      </c>
      <c r="G25" s="102">
        <v>0</v>
      </c>
      <c r="H25" s="8"/>
      <c r="I25" s="8"/>
      <c r="J25" s="2" cm="1">
        <f t="array" ref="J25">IF(K25&lt;6,SUM(E25:I25),SUM(LARGE(E25:I25,{1;2;3;4;5;6})))</f>
        <v>350</v>
      </c>
      <c r="K25" s="25">
        <f>COUNT(E25:I25)</f>
        <v>3</v>
      </c>
    </row>
    <row r="26" spans="1:11" ht="12.75" customHeight="1" x14ac:dyDescent="0.3">
      <c r="A26" s="131">
        <f>RANK(J26,$J$2:J54)</f>
        <v>25</v>
      </c>
      <c r="B26" s="111" t="s">
        <v>36</v>
      </c>
      <c r="C26" s="6" t="s">
        <v>123</v>
      </c>
      <c r="D26" s="107" t="s">
        <v>268</v>
      </c>
      <c r="E26" s="100">
        <v>100</v>
      </c>
      <c r="F26" s="1"/>
      <c r="G26" s="1"/>
      <c r="H26" s="8">
        <v>70</v>
      </c>
      <c r="I26" s="8">
        <v>130</v>
      </c>
      <c r="J26" s="2" cm="1">
        <f t="array" ref="J26">IF(K26&lt;6,SUM(E26:I26),SUM(LARGE(E26:I26,{1;2;3;4;5;6})))</f>
        <v>300</v>
      </c>
      <c r="K26" s="25">
        <f>COUNT(E26:I26)</f>
        <v>3</v>
      </c>
    </row>
    <row r="27" spans="1:11" ht="12.75" customHeight="1" x14ac:dyDescent="0.3">
      <c r="A27" s="131">
        <f>RANK(J27,$J$2:J54)</f>
        <v>26</v>
      </c>
      <c r="B27" s="111" t="s">
        <v>36</v>
      </c>
      <c r="C27" s="6" t="s">
        <v>42</v>
      </c>
      <c r="D27" s="107" t="s">
        <v>231</v>
      </c>
      <c r="E27" s="100">
        <v>80</v>
      </c>
      <c r="F27" s="100">
        <v>55</v>
      </c>
      <c r="G27" s="100">
        <v>130</v>
      </c>
      <c r="H27" s="99">
        <v>0</v>
      </c>
      <c r="I27" s="99">
        <v>0</v>
      </c>
      <c r="J27" s="2" cm="1">
        <f t="array" ref="J27">IF(K27&lt;6,SUM(E27:I27),SUM(LARGE(E27:I27,{1;2;3;4;5;6})))</f>
        <v>265</v>
      </c>
      <c r="K27" s="25">
        <f>COUNT(E27:I27)</f>
        <v>5</v>
      </c>
    </row>
    <row r="28" spans="1:11" ht="12.75" customHeight="1" x14ac:dyDescent="0.3">
      <c r="A28" s="131">
        <f>RANK(J28,$J$2:J54)</f>
        <v>27</v>
      </c>
      <c r="B28" s="111" t="s">
        <v>36</v>
      </c>
      <c r="C28" s="6" t="s">
        <v>83</v>
      </c>
      <c r="D28" s="107" t="s">
        <v>279</v>
      </c>
      <c r="E28" s="6"/>
      <c r="F28" s="100">
        <v>250</v>
      </c>
      <c r="G28" s="100"/>
      <c r="H28" s="8"/>
      <c r="I28" s="8"/>
      <c r="J28" s="2" cm="1">
        <f t="array" ref="J28">IF(K28&lt;6,SUM(E28:I28),SUM(LARGE(E28:I28,{1;2;3;4;5;6})))</f>
        <v>250</v>
      </c>
      <c r="K28" s="25">
        <f>COUNT(E28:I28)</f>
        <v>1</v>
      </c>
    </row>
    <row r="29" spans="1:11" ht="12.75" customHeight="1" x14ac:dyDescent="0.3">
      <c r="A29" s="131">
        <f>RANK(J29,$J$2:J54)</f>
        <v>28</v>
      </c>
      <c r="B29" s="111" t="s">
        <v>36</v>
      </c>
      <c r="C29" s="6" t="s">
        <v>122</v>
      </c>
      <c r="D29" s="107" t="s">
        <v>79</v>
      </c>
      <c r="E29" s="100">
        <v>55</v>
      </c>
      <c r="F29" s="100">
        <v>55</v>
      </c>
      <c r="G29" s="100"/>
      <c r="H29" s="8">
        <v>55</v>
      </c>
      <c r="I29" s="8">
        <v>55</v>
      </c>
      <c r="J29" s="2" cm="1">
        <f t="array" ref="J29">IF(K29&lt;6,SUM(E29:I29),SUM(LARGE(E29:I29,{1;2;3;4;5;6})))</f>
        <v>220</v>
      </c>
      <c r="K29" s="25">
        <f>COUNT(E29:I29)</f>
        <v>4</v>
      </c>
    </row>
    <row r="30" spans="1:11" ht="12.75" customHeight="1" x14ac:dyDescent="0.3">
      <c r="A30" s="131">
        <f>RANK(J30,$J$2:J54)</f>
        <v>29</v>
      </c>
      <c r="B30" s="111" t="s">
        <v>36</v>
      </c>
      <c r="C30" s="6" t="s">
        <v>38</v>
      </c>
      <c r="D30" s="108" t="s">
        <v>396</v>
      </c>
      <c r="E30" s="6"/>
      <c r="F30" s="6"/>
      <c r="G30" s="100">
        <v>80</v>
      </c>
      <c r="H30" s="8">
        <v>130</v>
      </c>
      <c r="I30" s="8"/>
      <c r="J30" s="2" cm="1">
        <f t="array" ref="J30">IF(K30&lt;6,SUM(E30:I30),SUM(LARGE(E30:I30,{1;2;3;4;5;6})))</f>
        <v>210</v>
      </c>
      <c r="K30" s="25">
        <f>COUNT(E30:I30)</f>
        <v>2</v>
      </c>
    </row>
    <row r="31" spans="1:11" ht="12.75" customHeight="1" x14ac:dyDescent="0.3">
      <c r="A31" s="131">
        <f>RANK(J31,$J$2:J54)</f>
        <v>30</v>
      </c>
      <c r="B31" s="111" t="s">
        <v>36</v>
      </c>
      <c r="C31" s="6" t="s">
        <v>37</v>
      </c>
      <c r="D31" s="107" t="s">
        <v>184</v>
      </c>
      <c r="E31" s="1"/>
      <c r="F31" s="1"/>
      <c r="G31" s="1"/>
      <c r="H31" s="8">
        <v>190</v>
      </c>
      <c r="I31" s="8"/>
      <c r="J31" s="2" cm="1">
        <f t="array" ref="J31">IF(K31&lt;6,SUM(E31:I31),SUM(LARGE(E31:I31,{1;2;3;4;5;6})))</f>
        <v>190</v>
      </c>
      <c r="K31" s="25">
        <f>COUNT(E31:I31)</f>
        <v>1</v>
      </c>
    </row>
    <row r="32" spans="1:11" ht="12.75" customHeight="1" x14ac:dyDescent="0.3">
      <c r="A32" s="131">
        <f>RANK(J32,$J$2:J54)</f>
        <v>31</v>
      </c>
      <c r="B32" s="111" t="s">
        <v>36</v>
      </c>
      <c r="C32" s="6" t="s">
        <v>38</v>
      </c>
      <c r="D32" s="107" t="s">
        <v>172</v>
      </c>
      <c r="E32" s="1"/>
      <c r="F32" s="1"/>
      <c r="G32" s="100">
        <v>170</v>
      </c>
      <c r="H32" s="8"/>
      <c r="I32" s="8"/>
      <c r="J32" s="2" cm="1">
        <f t="array" ref="J32">IF(K32&lt;6,SUM(E32:I32),SUM(LARGE(E32:I32,{1;2;3;4;5;6})))</f>
        <v>170</v>
      </c>
      <c r="K32" s="25">
        <f>COUNT(E32:I32)</f>
        <v>1</v>
      </c>
    </row>
    <row r="33" spans="1:11" ht="12.75" customHeight="1" x14ac:dyDescent="0.3">
      <c r="A33" s="131">
        <f>RANK(J33,$J$2:J54)</f>
        <v>32</v>
      </c>
      <c r="B33" s="111" t="s">
        <v>36</v>
      </c>
      <c r="C33" s="6" t="s">
        <v>42</v>
      </c>
      <c r="D33" s="107" t="s">
        <v>325</v>
      </c>
      <c r="E33" s="1"/>
      <c r="F33" s="100">
        <v>55</v>
      </c>
      <c r="G33" s="100"/>
      <c r="H33" s="8"/>
      <c r="I33" s="8">
        <v>100</v>
      </c>
      <c r="J33" s="2" cm="1">
        <f t="array" ref="J33">IF(K33&lt;6,SUM(E33:I33),SUM(LARGE(E33:I33,{1;2;3;4;5;6})))</f>
        <v>155</v>
      </c>
      <c r="K33" s="25">
        <f>COUNT(E33:I33)</f>
        <v>2</v>
      </c>
    </row>
    <row r="34" spans="1:11" ht="12.75" customHeight="1" x14ac:dyDescent="0.3">
      <c r="A34" s="131">
        <f>RANK(J34,$J$2:J54)</f>
        <v>33</v>
      </c>
      <c r="B34" s="111" t="s">
        <v>36</v>
      </c>
      <c r="C34" s="6" t="s">
        <v>41</v>
      </c>
      <c r="D34" s="107" t="s">
        <v>277</v>
      </c>
      <c r="E34" s="102">
        <v>0</v>
      </c>
      <c r="F34" s="100">
        <v>80</v>
      </c>
      <c r="G34" s="100">
        <v>70</v>
      </c>
      <c r="H34" s="8"/>
      <c r="I34" s="8"/>
      <c r="J34" s="2" cm="1">
        <f t="array" ref="J34">IF(K34&lt;6,SUM(E34:I34),SUM(LARGE(E34:I34,{1;2;3;4;5;6})))</f>
        <v>150</v>
      </c>
      <c r="K34" s="25">
        <f>COUNT(E34:I34)</f>
        <v>3</v>
      </c>
    </row>
    <row r="35" spans="1:11" ht="12.75" customHeight="1" x14ac:dyDescent="0.3">
      <c r="A35" s="131">
        <f>RANK(J35,$J$2:J55)</f>
        <v>34</v>
      </c>
      <c r="B35" s="111" t="s">
        <v>36</v>
      </c>
      <c r="C35" s="6" t="s">
        <v>480</v>
      </c>
      <c r="D35" s="107" t="s">
        <v>363</v>
      </c>
      <c r="E35" s="1"/>
      <c r="F35" s="1"/>
      <c r="G35" s="1"/>
      <c r="H35" s="8">
        <v>35</v>
      </c>
      <c r="I35" s="8">
        <v>80</v>
      </c>
      <c r="J35" s="2" cm="1">
        <f t="array" ref="J35">IF(K35&lt;6,SUM(E35:I35),SUM(LARGE(E35:I35,{1;2;3;4;5;6})))</f>
        <v>115</v>
      </c>
      <c r="K35" s="25">
        <f>COUNT(E35:I35)</f>
        <v>2</v>
      </c>
    </row>
    <row r="36" spans="1:11" ht="12.75" customHeight="1" x14ac:dyDescent="0.3">
      <c r="A36" s="131">
        <f>RANK(J36,$J$2:J56)</f>
        <v>35</v>
      </c>
      <c r="B36" s="111" t="s">
        <v>36</v>
      </c>
      <c r="C36" s="6" t="s">
        <v>37</v>
      </c>
      <c r="D36" s="107" t="s">
        <v>273</v>
      </c>
      <c r="E36" s="1"/>
      <c r="F36" s="1"/>
      <c r="G36" s="1"/>
      <c r="H36" s="8">
        <v>100</v>
      </c>
      <c r="I36" s="8"/>
      <c r="J36" s="2" cm="1">
        <f t="array" ref="J36">IF(K36&lt;6,SUM(E36:I36),SUM(LARGE(E36:I36,{1;2;3;4;5;6})))</f>
        <v>100</v>
      </c>
      <c r="K36" s="25">
        <f>COUNT(E36:I36)</f>
        <v>1</v>
      </c>
    </row>
    <row r="37" spans="1:11" ht="12.75" customHeight="1" x14ac:dyDescent="0.3">
      <c r="A37" s="131">
        <f>RANK(J37,$J$2:J57)</f>
        <v>36</v>
      </c>
      <c r="B37" s="111" t="s">
        <v>36</v>
      </c>
      <c r="C37" s="6" t="s">
        <v>42</v>
      </c>
      <c r="D37" s="107" t="s">
        <v>182</v>
      </c>
      <c r="E37" s="6"/>
      <c r="F37" s="6"/>
      <c r="G37" s="6"/>
      <c r="H37" s="100">
        <v>80</v>
      </c>
      <c r="I37" s="8"/>
      <c r="J37" s="2" cm="1">
        <f t="array" ref="J37">IF(K37&lt;6,SUM(E37:I37),SUM(LARGE(E37:I37,{1;2;3;4;5;6})))</f>
        <v>80</v>
      </c>
      <c r="K37" s="25">
        <f>COUNT(E37:I37)</f>
        <v>1</v>
      </c>
    </row>
    <row r="38" spans="1:11" ht="12.75" customHeight="1" x14ac:dyDescent="0.3">
      <c r="A38" s="131">
        <f>RANK(J38,$J$2:J58)</f>
        <v>37</v>
      </c>
      <c r="B38" s="111" t="s">
        <v>36</v>
      </c>
      <c r="C38" s="6" t="s">
        <v>158</v>
      </c>
      <c r="D38" s="107" t="s">
        <v>274</v>
      </c>
      <c r="E38" s="1"/>
      <c r="F38" s="100">
        <v>70</v>
      </c>
      <c r="G38" s="100"/>
      <c r="H38" s="8"/>
      <c r="I38" s="8"/>
      <c r="J38" s="2" cm="1">
        <f t="array" ref="J38">IF(K38&lt;6,SUM(E38:I38),SUM(LARGE(E38:I38,{1;2;3;4;5;6})))</f>
        <v>70</v>
      </c>
      <c r="K38" s="25">
        <f>COUNT(E38:I38)</f>
        <v>1</v>
      </c>
    </row>
    <row r="39" spans="1:11" ht="12.75" customHeight="1" x14ac:dyDescent="0.3">
      <c r="A39" s="131">
        <f>RANK(J39,$J$2:J59)</f>
        <v>37</v>
      </c>
      <c r="B39" s="111" t="s">
        <v>36</v>
      </c>
      <c r="C39" s="6" t="s">
        <v>94</v>
      </c>
      <c r="D39" s="6" t="s">
        <v>354</v>
      </c>
      <c r="E39" s="6"/>
      <c r="F39" s="6"/>
      <c r="G39" s="6"/>
      <c r="H39" s="6"/>
      <c r="I39" s="8">
        <v>70</v>
      </c>
      <c r="J39" s="2" cm="1">
        <f t="array" ref="J39">IF(K39&lt;6,SUM(E39:I39),SUM(LARGE(E39:I39,{1;2;3;4;5;6})))</f>
        <v>70</v>
      </c>
      <c r="K39" s="25">
        <f>COUNT(E39:I39)</f>
        <v>1</v>
      </c>
    </row>
    <row r="40" spans="1:11" ht="12.75" customHeight="1" x14ac:dyDescent="0.3">
      <c r="A40" s="131">
        <f>RANK(J40,$J$2:J60)</f>
        <v>39</v>
      </c>
      <c r="B40" s="111" t="s">
        <v>36</v>
      </c>
      <c r="C40" s="6" t="s">
        <v>38</v>
      </c>
      <c r="D40" s="107" t="s">
        <v>374</v>
      </c>
      <c r="E40" s="1"/>
      <c r="F40" s="1"/>
      <c r="G40" s="100">
        <v>55</v>
      </c>
      <c r="H40" s="8"/>
      <c r="I40" s="8"/>
      <c r="J40" s="2" cm="1">
        <f t="array" ref="J40">IF(K40&lt;6,SUM(E40:I40),SUM(LARGE(E40:I40,{1;2;3;4;5;6})))</f>
        <v>55</v>
      </c>
      <c r="K40" s="25">
        <f>COUNT(E40:I40)</f>
        <v>1</v>
      </c>
    </row>
    <row r="41" spans="1:11" ht="12.75" customHeight="1" x14ac:dyDescent="0.3">
      <c r="A41" s="131">
        <f>RANK(J41,$J$2:J61)</f>
        <v>40</v>
      </c>
      <c r="B41" s="111" t="s">
        <v>36</v>
      </c>
      <c r="C41" s="6" t="s">
        <v>38</v>
      </c>
      <c r="D41" s="107" t="s">
        <v>409</v>
      </c>
      <c r="E41" s="6"/>
      <c r="F41" s="6"/>
      <c r="G41" s="6"/>
      <c r="H41" s="100">
        <v>25</v>
      </c>
      <c r="I41" s="8">
        <v>25</v>
      </c>
      <c r="J41" s="2" cm="1">
        <f t="array" ref="J41">IF(K41&lt;6,SUM(E41:I41),SUM(LARGE(E41:I41,{1;2;3;4;5;6})))</f>
        <v>50</v>
      </c>
      <c r="K41" s="25">
        <f>COUNT(E41:I41)</f>
        <v>2</v>
      </c>
    </row>
    <row r="42" spans="1:11" x14ac:dyDescent="0.3">
      <c r="A42" s="131">
        <f>RANK(J42,$J$2:J62)</f>
        <v>41</v>
      </c>
      <c r="B42" s="111" t="s">
        <v>36</v>
      </c>
      <c r="C42" s="6" t="s">
        <v>42</v>
      </c>
      <c r="D42" s="107" t="s">
        <v>336</v>
      </c>
      <c r="E42" s="100">
        <v>35</v>
      </c>
      <c r="F42" s="1"/>
      <c r="G42" s="1"/>
      <c r="H42" s="8"/>
      <c r="I42" s="8"/>
      <c r="J42" s="2" cm="1">
        <f t="array" ref="J42">IF(K42&lt;6,SUM(E42:I42),SUM(LARGE(E42:I42,{1;2;3;4;5;6})))</f>
        <v>35</v>
      </c>
      <c r="K42" s="25">
        <f>COUNT(E42:I42)</f>
        <v>1</v>
      </c>
    </row>
    <row r="43" spans="1:11" x14ac:dyDescent="0.3">
      <c r="A43" s="131">
        <f>RANK(J43,$J$2:J63)</f>
        <v>41</v>
      </c>
      <c r="B43" s="111" t="s">
        <v>36</v>
      </c>
      <c r="C43" s="6" t="s">
        <v>37</v>
      </c>
      <c r="D43" s="6" t="s">
        <v>489</v>
      </c>
      <c r="E43" s="6"/>
      <c r="F43" s="6"/>
      <c r="G43" s="6"/>
      <c r="H43" s="6"/>
      <c r="I43" s="8">
        <v>35</v>
      </c>
      <c r="J43" s="2" cm="1">
        <f t="array" ref="J43">IF(K43&lt;6,SUM(E43:I43),SUM(LARGE(E43:I43,{1;2;3;4;5;6})))</f>
        <v>35</v>
      </c>
      <c r="K43" s="25">
        <f>COUNT(E43:I43)</f>
        <v>1</v>
      </c>
    </row>
    <row r="44" spans="1:11" x14ac:dyDescent="0.3">
      <c r="A44" s="131">
        <f>RANK(J44,$J$2:J64)</f>
        <v>43</v>
      </c>
      <c r="B44" s="111" t="s">
        <v>36</v>
      </c>
      <c r="C44" s="6" t="s">
        <v>38</v>
      </c>
      <c r="D44" s="107" t="s">
        <v>470</v>
      </c>
      <c r="E44" s="6"/>
      <c r="F44" s="6"/>
      <c r="G44" s="6"/>
      <c r="H44" s="100">
        <v>30</v>
      </c>
      <c r="I44" s="8"/>
      <c r="J44" s="2" cm="1">
        <f t="array" ref="J44">IF(K44&lt;6,SUM(E44:I44),SUM(LARGE(E44:I44,{1;2;3;4;5;6})))</f>
        <v>30</v>
      </c>
      <c r="K44" s="25">
        <f>COUNT(E44:I44)</f>
        <v>1</v>
      </c>
    </row>
    <row r="45" spans="1:11" x14ac:dyDescent="0.3">
      <c r="A45" s="131">
        <f>RANK(J45,$J$2:J65)</f>
        <v>43</v>
      </c>
      <c r="B45" s="111" t="s">
        <v>36</v>
      </c>
      <c r="C45" s="6" t="s">
        <v>339</v>
      </c>
      <c r="D45" s="107" t="s">
        <v>364</v>
      </c>
      <c r="E45" s="1"/>
      <c r="F45" s="1"/>
      <c r="G45" s="1"/>
      <c r="H45" s="8"/>
      <c r="I45" s="8">
        <v>30</v>
      </c>
      <c r="J45" s="2" cm="1">
        <f t="array" ref="J45">IF(K45&lt;6,SUM(E45:I45),SUM(LARGE(E45:I45,{1;2;3;4;5;6})))</f>
        <v>30</v>
      </c>
      <c r="K45" s="25">
        <f>COUNT(E45:I45)</f>
        <v>1</v>
      </c>
    </row>
    <row r="46" spans="1:11" x14ac:dyDescent="0.3">
      <c r="A46" s="131">
        <f>RANK(J46,$J$2:J66)</f>
        <v>43</v>
      </c>
      <c r="B46" s="111" t="s">
        <v>36</v>
      </c>
      <c r="C46" s="6" t="s">
        <v>167</v>
      </c>
      <c r="D46" s="107" t="s">
        <v>416</v>
      </c>
      <c r="E46" s="100">
        <v>30</v>
      </c>
      <c r="F46" s="6"/>
      <c r="G46" s="6"/>
      <c r="H46" s="8"/>
      <c r="I46" s="8"/>
      <c r="J46" s="2" cm="1">
        <f t="array" ref="J46">IF(K46&lt;6,SUM(E46:I46),SUM(LARGE(E46:I46,{1;2;3;4;5;6})))</f>
        <v>30</v>
      </c>
      <c r="K46" s="25">
        <f>COUNT(E46:I46)</f>
        <v>1</v>
      </c>
    </row>
    <row r="47" spans="1:11" x14ac:dyDescent="0.3">
      <c r="A47" s="131">
        <f>RANK(J47,$J$2:J67)</f>
        <v>46</v>
      </c>
      <c r="B47" s="111" t="s">
        <v>36</v>
      </c>
      <c r="C47" s="6" t="s">
        <v>69</v>
      </c>
      <c r="D47" s="107" t="s">
        <v>471</v>
      </c>
      <c r="E47" s="6"/>
      <c r="F47" s="6"/>
      <c r="G47" s="6"/>
      <c r="H47" s="100">
        <v>25</v>
      </c>
      <c r="I47" s="8"/>
      <c r="J47" s="2" cm="1">
        <f t="array" ref="J47">IF(K47&lt;6,SUM(E47:I47),SUM(LARGE(E47:I47,{1;2;3;4;5;6})))</f>
        <v>25</v>
      </c>
      <c r="K47" s="25">
        <f>COUNT(E47:I47)</f>
        <v>1</v>
      </c>
    </row>
    <row r="48" spans="1:11" x14ac:dyDescent="0.3">
      <c r="A48" s="131">
        <f>RANK(J48,$J$2:J68)</f>
        <v>46</v>
      </c>
      <c r="B48" s="111" t="s">
        <v>36</v>
      </c>
      <c r="C48" s="6" t="s">
        <v>69</v>
      </c>
      <c r="D48" s="107" t="s">
        <v>462</v>
      </c>
      <c r="E48" s="6"/>
      <c r="F48" s="6"/>
      <c r="G48" s="6"/>
      <c r="H48" s="8"/>
      <c r="I48" s="8">
        <v>25</v>
      </c>
      <c r="J48" s="2" cm="1">
        <f t="array" ref="J48">IF(K48&lt;6,SUM(E48:I48),SUM(LARGE(E48:I48,{1;2;3;4;5;6})))</f>
        <v>25</v>
      </c>
      <c r="K48" s="25">
        <f>COUNT(E48:I48)</f>
        <v>1</v>
      </c>
    </row>
    <row r="49" spans="1:11" x14ac:dyDescent="0.3">
      <c r="A49" s="131">
        <f>RANK(J49,$J$2:J69)</f>
        <v>46</v>
      </c>
      <c r="B49" s="111" t="s">
        <v>36</v>
      </c>
      <c r="C49" s="6" t="s">
        <v>167</v>
      </c>
      <c r="D49" s="107" t="s">
        <v>417</v>
      </c>
      <c r="E49" s="100">
        <v>25</v>
      </c>
      <c r="F49" s="6"/>
      <c r="G49" s="6"/>
      <c r="H49" s="8"/>
      <c r="I49" s="8"/>
      <c r="J49" s="2" cm="1">
        <f t="array" ref="J49">IF(K49&lt;6,SUM(E49:I49),SUM(LARGE(E49:I49,{1;2;3;4;5;6})))</f>
        <v>25</v>
      </c>
      <c r="K49" s="25">
        <f>COUNT(E49:I49)</f>
        <v>1</v>
      </c>
    </row>
    <row r="50" spans="1:11" x14ac:dyDescent="0.3">
      <c r="A50" s="131">
        <f>RANK(J50,$J$2:J70)</f>
        <v>49</v>
      </c>
      <c r="B50" s="111" t="s">
        <v>36</v>
      </c>
      <c r="C50" s="6" t="s">
        <v>69</v>
      </c>
      <c r="D50" s="107" t="s">
        <v>418</v>
      </c>
      <c r="E50" s="102">
        <v>0</v>
      </c>
      <c r="F50" s="6"/>
      <c r="G50" s="6"/>
      <c r="H50" s="8"/>
      <c r="I50" s="8"/>
      <c r="J50" s="2" cm="1">
        <f t="array" ref="J50">IF(K50&lt;6,SUM(E50:I50),SUM(LARGE(E50:I50,{1;2;3;4;5;6})))</f>
        <v>0</v>
      </c>
      <c r="K50" s="25">
        <f>COUNT(E50:I50)</f>
        <v>1</v>
      </c>
    </row>
    <row r="51" spans="1:11" x14ac:dyDescent="0.3">
      <c r="A51" s="131">
        <f>RANK(J51,$J$2:J71)</f>
        <v>49</v>
      </c>
      <c r="B51" s="111" t="s">
        <v>36</v>
      </c>
      <c r="C51" s="6" t="s">
        <v>83</v>
      </c>
      <c r="D51" s="6" t="s">
        <v>423</v>
      </c>
      <c r="E51" s="6"/>
      <c r="F51" s="6"/>
      <c r="G51" s="6"/>
      <c r="H51" s="6"/>
      <c r="I51" s="99">
        <v>0</v>
      </c>
      <c r="J51" s="2" cm="1">
        <f t="array" ref="J51">IF(K51&lt;6,SUM(E51:I51),SUM(LARGE(E51:I51,{1;2;3;4;5;6})))</f>
        <v>0</v>
      </c>
      <c r="K51" s="25">
        <f>COUNT(E51:I51)</f>
        <v>1</v>
      </c>
    </row>
    <row r="52" spans="1:11" x14ac:dyDescent="0.3">
      <c r="A52" s="131">
        <f>RANK(J52,$J$2:J72)</f>
        <v>49</v>
      </c>
      <c r="B52" s="111" t="s">
        <v>36</v>
      </c>
      <c r="C52" s="6" t="s">
        <v>42</v>
      </c>
      <c r="D52" s="6" t="s">
        <v>490</v>
      </c>
      <c r="E52" s="6"/>
      <c r="F52" s="6"/>
      <c r="G52" s="6"/>
      <c r="H52" s="6"/>
      <c r="I52" s="99">
        <v>0</v>
      </c>
      <c r="J52" s="2" cm="1">
        <f t="array" ref="J52">IF(K52&lt;6,SUM(E52:I52),SUM(LARGE(E52:I52,{1;2;3;4;5;6})))</f>
        <v>0</v>
      </c>
      <c r="K52" s="25">
        <f>COUNT(E52:I52)</f>
        <v>1</v>
      </c>
    </row>
    <row r="53" spans="1:11" x14ac:dyDescent="0.3">
      <c r="A53" s="131">
        <f>RANK(J53,$J$2:J73)</f>
        <v>49</v>
      </c>
      <c r="B53" s="111" t="s">
        <v>36</v>
      </c>
      <c r="C53" s="6" t="s">
        <v>38</v>
      </c>
      <c r="D53" s="108" t="s">
        <v>335</v>
      </c>
      <c r="E53" s="6"/>
      <c r="F53" s="6"/>
      <c r="G53" s="102">
        <v>0</v>
      </c>
      <c r="H53" s="8"/>
      <c r="I53" s="8"/>
      <c r="J53" s="2" cm="1">
        <f t="array" ref="J53">IF(K53&lt;6,SUM(E53:I53),SUM(LARGE(E53:I53,{1;2;3;4;5;6})))</f>
        <v>0</v>
      </c>
      <c r="K53" s="25">
        <f>COUNT(E53:I53)</f>
        <v>1</v>
      </c>
    </row>
    <row r="54" spans="1:11" x14ac:dyDescent="0.3">
      <c r="A54" s="131">
        <f>RANK(J54,$J$2:J74)</f>
        <v>49</v>
      </c>
      <c r="B54" s="111" t="s">
        <v>36</v>
      </c>
      <c r="C54" s="6" t="s">
        <v>38</v>
      </c>
      <c r="D54" s="107" t="s">
        <v>375</v>
      </c>
      <c r="E54" s="1"/>
      <c r="F54" s="1"/>
      <c r="G54" s="102">
        <v>0</v>
      </c>
      <c r="H54" s="8"/>
      <c r="I54" s="8"/>
      <c r="J54" s="2" cm="1">
        <f t="array" ref="J54">IF(K54&lt;6,SUM(E54:I54),SUM(LARGE(E54:I54,{1;2;3;4;5;6})))</f>
        <v>0</v>
      </c>
      <c r="K54" s="25">
        <f>COUNT(E54:I54)</f>
        <v>1</v>
      </c>
    </row>
  </sheetData>
  <autoFilter ref="A1:K1" xr:uid="{00000000-0001-0000-0100-000000000000}">
    <sortState xmlns:xlrd2="http://schemas.microsoft.com/office/spreadsheetml/2017/richdata2" ref="A2:K54">
      <sortCondition descending="1" ref="J1"/>
    </sortState>
  </autoFilter>
  <phoneticPr fontId="1" type="noConversion"/>
  <conditionalFormatting sqref="D1:D1048576">
    <cfRule type="duplicateValues" dxfId="32" priority="1"/>
  </conditionalFormatting>
  <conditionalFormatting sqref="D22">
    <cfRule type="duplicateValues" dxfId="31" priority="4"/>
    <cfRule type="duplicateValues" dxfId="30" priority="5" stopIfTrue="1"/>
    <cfRule type="duplicateValues" dxfId="29" priority="6" stopIfTrue="1"/>
  </conditionalFormatting>
  <conditionalFormatting sqref="D23:D1048576 D1:D21">
    <cfRule type="duplicateValues" dxfId="28" priority="393"/>
  </conditionalFormatting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48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 activeCell="A2" sqref="A2"/>
    </sheetView>
  </sheetViews>
  <sheetFormatPr defaultColWidth="9.109375" defaultRowHeight="13.8" x14ac:dyDescent="0.3"/>
  <cols>
    <col min="1" max="1" width="5.109375" style="132" bestFit="1" customWidth="1"/>
    <col min="2" max="2" width="6.6640625" style="113" customWidth="1"/>
    <col min="3" max="3" width="16" style="3" customWidth="1"/>
    <col min="4" max="4" width="31.44140625" style="3" customWidth="1"/>
    <col min="5" max="5" width="11.21875" style="28" customWidth="1" collapsed="1"/>
    <col min="6" max="6" width="11.21875" style="28" customWidth="1"/>
    <col min="7" max="9" width="11.21875" style="103" customWidth="1" collapsed="1"/>
    <col min="10" max="10" width="7.88671875" style="12" customWidth="1"/>
    <col min="11" max="11" width="8.6640625" style="26" customWidth="1"/>
    <col min="12" max="12" width="8.21875" style="3" customWidth="1"/>
    <col min="13" max="19" width="9.109375" style="3" customWidth="1"/>
    <col min="20" max="20" width="5.109375" style="3" customWidth="1"/>
    <col min="21" max="40" width="9.109375" style="3" customWidth="1"/>
    <col min="41" max="16384" width="9.109375" style="3"/>
  </cols>
  <sheetData>
    <row r="1" spans="1:43" s="12" customFormat="1" ht="55.2" customHeight="1" x14ac:dyDescent="0.3">
      <c r="A1" s="130" t="s">
        <v>7</v>
      </c>
      <c r="B1" s="91" t="s">
        <v>35</v>
      </c>
      <c r="C1" s="91" t="s">
        <v>34</v>
      </c>
      <c r="D1" s="24" t="s">
        <v>0</v>
      </c>
      <c r="E1" s="91" t="s">
        <v>411</v>
      </c>
      <c r="F1" s="91" t="s">
        <v>428</v>
      </c>
      <c r="G1" s="16" t="s">
        <v>456</v>
      </c>
      <c r="H1" s="16" t="s">
        <v>464</v>
      </c>
      <c r="I1" s="117" t="s">
        <v>483</v>
      </c>
      <c r="J1" s="91" t="s">
        <v>500</v>
      </c>
      <c r="K1" s="93" t="s">
        <v>21</v>
      </c>
      <c r="AN1" s="97"/>
      <c r="AO1" s="97"/>
      <c r="AP1" s="97"/>
      <c r="AQ1" s="97"/>
    </row>
    <row r="2" spans="1:43" x14ac:dyDescent="0.3">
      <c r="A2" s="131">
        <f>RANK(J2,$J$2:J54)</f>
        <v>1</v>
      </c>
      <c r="B2" s="111" t="s">
        <v>36</v>
      </c>
      <c r="C2" s="6" t="s">
        <v>42</v>
      </c>
      <c r="D2" s="6" t="s">
        <v>68</v>
      </c>
      <c r="E2" s="1">
        <v>500</v>
      </c>
      <c r="F2" s="100">
        <v>660</v>
      </c>
      <c r="G2" s="100">
        <v>560</v>
      </c>
      <c r="H2" s="8">
        <v>393.5</v>
      </c>
      <c r="I2" s="100">
        <v>660</v>
      </c>
      <c r="J2" s="14" cm="1">
        <f t="array" ref="J2">IF(K2&lt;6,SUM(E2:I2),SUM(LARGE(E2:I2,{1;2;3;4;5;6})))</f>
        <v>2773.5</v>
      </c>
      <c r="K2" s="25">
        <f>COUNT(E2:I2)</f>
        <v>5</v>
      </c>
    </row>
    <row r="3" spans="1:43" x14ac:dyDescent="0.3">
      <c r="A3" s="131">
        <f>RANK(J3,$J$2:J55)</f>
        <v>2</v>
      </c>
      <c r="B3" s="111" t="s">
        <v>36</v>
      </c>
      <c r="C3" s="6" t="s">
        <v>38</v>
      </c>
      <c r="D3" s="6" t="s">
        <v>76</v>
      </c>
      <c r="E3" s="1">
        <v>560</v>
      </c>
      <c r="F3" s="100">
        <v>560</v>
      </c>
      <c r="G3" s="100">
        <v>660</v>
      </c>
      <c r="H3" s="8">
        <v>560</v>
      </c>
      <c r="I3" s="100"/>
      <c r="J3" s="14" cm="1">
        <f t="array" ref="J3">IF(K3&lt;6,SUM(E3:I3),SUM(LARGE(E3:I3,{1;2;3;4;5;6})))</f>
        <v>2340</v>
      </c>
      <c r="K3" s="25">
        <f>COUNT(E3:I3)</f>
        <v>4</v>
      </c>
    </row>
    <row r="4" spans="1:43" x14ac:dyDescent="0.3">
      <c r="A4" s="131">
        <f>RANK(J4,$J$2:J56)</f>
        <v>3</v>
      </c>
      <c r="B4" s="111" t="s">
        <v>36</v>
      </c>
      <c r="C4" s="6" t="s">
        <v>43</v>
      </c>
      <c r="D4" s="6" t="s">
        <v>14</v>
      </c>
      <c r="E4" s="1">
        <v>326.5</v>
      </c>
      <c r="F4" s="100">
        <v>460</v>
      </c>
      <c r="G4" s="100">
        <v>260</v>
      </c>
      <c r="H4" s="8">
        <v>393.5</v>
      </c>
      <c r="I4" s="100">
        <v>460</v>
      </c>
      <c r="J4" s="14" cm="1">
        <f t="array" ref="J4">IF(K4&lt;6,SUM(E4:I4),SUM(LARGE(E4:I4,{1;2;3;4;5;6})))</f>
        <v>1900</v>
      </c>
      <c r="K4" s="25">
        <f>COUNT(E4:I4)</f>
        <v>5</v>
      </c>
    </row>
    <row r="5" spans="1:43" x14ac:dyDescent="0.3">
      <c r="A5" s="131">
        <f>RANK(J5,$J$2:J57)</f>
        <v>4</v>
      </c>
      <c r="B5" s="111" t="s">
        <v>36</v>
      </c>
      <c r="C5" s="6" t="s">
        <v>38</v>
      </c>
      <c r="D5" s="6" t="s">
        <v>75</v>
      </c>
      <c r="E5" s="1">
        <v>560</v>
      </c>
      <c r="F5" s="1"/>
      <c r="G5" s="100">
        <v>660</v>
      </c>
      <c r="H5" s="8">
        <v>560</v>
      </c>
      <c r="I5" s="100"/>
      <c r="J5" s="14" cm="1">
        <f t="array" ref="J5">IF(K5&lt;6,SUM(E5:I5),SUM(LARGE(E5:I5,{1;2;3;4;5;6})))</f>
        <v>1780</v>
      </c>
      <c r="K5" s="25">
        <f>COUNT(E5:I5)</f>
        <v>3</v>
      </c>
    </row>
    <row r="6" spans="1:43" x14ac:dyDescent="0.3">
      <c r="A6" s="131">
        <f>RANK(J6,$J$2:J58)</f>
        <v>5</v>
      </c>
      <c r="B6" s="111" t="s">
        <v>36</v>
      </c>
      <c r="C6" s="6" t="s">
        <v>41</v>
      </c>
      <c r="D6" s="6" t="s">
        <v>3</v>
      </c>
      <c r="E6" s="1">
        <v>660</v>
      </c>
      <c r="F6" s="100">
        <v>500</v>
      </c>
      <c r="G6" s="8"/>
      <c r="H6" s="8">
        <v>500</v>
      </c>
      <c r="I6" s="100"/>
      <c r="J6" s="14" cm="1">
        <f t="array" ref="J6">IF(K6&lt;6,SUM(E6:I6),SUM(LARGE(E6:I6,{1;2;3;4;5;6})))</f>
        <v>1660</v>
      </c>
      <c r="K6" s="25">
        <f>COUNT(E6:I6)</f>
        <v>3</v>
      </c>
    </row>
    <row r="7" spans="1:43" x14ac:dyDescent="0.3">
      <c r="A7" s="131">
        <f>RANK(J7,$J$2:J59)</f>
        <v>6</v>
      </c>
      <c r="B7" s="111" t="s">
        <v>36</v>
      </c>
      <c r="C7" s="6" t="s">
        <v>42</v>
      </c>
      <c r="D7" s="6" t="s">
        <v>85</v>
      </c>
      <c r="E7" s="1">
        <v>500</v>
      </c>
      <c r="F7" s="100">
        <v>660</v>
      </c>
      <c r="G7" s="100">
        <v>260</v>
      </c>
      <c r="H7" s="8"/>
      <c r="I7" s="100"/>
      <c r="J7" s="14" cm="1">
        <f t="array" ref="J7">IF(K7&lt;6,SUM(E7:I7),SUM(LARGE(E7:I7,{1;2;3;4;5;6})))</f>
        <v>1420</v>
      </c>
      <c r="K7" s="25">
        <f>COUNT(E7:I7)</f>
        <v>3</v>
      </c>
    </row>
    <row r="8" spans="1:43" x14ac:dyDescent="0.3">
      <c r="A8" s="131">
        <f>RANK(J8,$J$2:J60)</f>
        <v>7</v>
      </c>
      <c r="B8" s="111" t="s">
        <v>36</v>
      </c>
      <c r="C8" s="6" t="s">
        <v>38</v>
      </c>
      <c r="D8" s="6" t="s">
        <v>147</v>
      </c>
      <c r="E8" s="13">
        <v>0</v>
      </c>
      <c r="F8" s="100">
        <v>360</v>
      </c>
      <c r="G8" s="8"/>
      <c r="H8" s="8">
        <v>393.5</v>
      </c>
      <c r="I8" s="100">
        <v>560</v>
      </c>
      <c r="J8" s="14" cm="1">
        <f t="array" ref="J8">IF(K8&lt;6,SUM(E8:I8),SUM(LARGE(E8:I8,{1;2;3;4;5;6})))</f>
        <v>1313.5</v>
      </c>
      <c r="K8" s="25">
        <f>COUNT(E8:I8)</f>
        <v>4</v>
      </c>
    </row>
    <row r="9" spans="1:43" x14ac:dyDescent="0.3">
      <c r="A9" s="131">
        <f>RANK(J9,$J$2:J61)</f>
        <v>8</v>
      </c>
      <c r="B9" s="111" t="s">
        <v>36</v>
      </c>
      <c r="C9" s="6" t="s">
        <v>38</v>
      </c>
      <c r="D9" s="6" t="s">
        <v>129</v>
      </c>
      <c r="E9" s="1">
        <v>393.5</v>
      </c>
      <c r="F9" s="1"/>
      <c r="G9" s="100">
        <v>326.5</v>
      </c>
      <c r="H9" s="8"/>
      <c r="I9" s="100">
        <v>560</v>
      </c>
      <c r="J9" s="14" cm="1">
        <f t="array" ref="J9">IF(K9&lt;6,SUM(E9:I9),SUM(LARGE(E9:I9,{1;2;3;4;5;6})))</f>
        <v>1280</v>
      </c>
      <c r="K9" s="25">
        <f>COUNT(E9:I9)</f>
        <v>3</v>
      </c>
    </row>
    <row r="10" spans="1:43" x14ac:dyDescent="0.3">
      <c r="A10" s="131">
        <f>RANK(J10,$J$2:J62)</f>
        <v>9</v>
      </c>
      <c r="B10" s="111" t="s">
        <v>36</v>
      </c>
      <c r="C10" s="6" t="s">
        <v>42</v>
      </c>
      <c r="D10" s="6" t="s">
        <v>135</v>
      </c>
      <c r="E10" s="1">
        <v>300</v>
      </c>
      <c r="F10" s="102">
        <v>0</v>
      </c>
      <c r="G10" s="100">
        <v>326.5</v>
      </c>
      <c r="H10" s="8">
        <v>260</v>
      </c>
      <c r="I10" s="100">
        <v>360</v>
      </c>
      <c r="J10" s="14" cm="1">
        <f t="array" ref="J10">IF(K10&lt;6,SUM(E10:I10),SUM(LARGE(E10:I10,{1;2;3;4;5;6})))</f>
        <v>1246.5</v>
      </c>
      <c r="K10" s="25">
        <f>COUNT(E10:I10)</f>
        <v>5</v>
      </c>
    </row>
    <row r="11" spans="1:43" x14ac:dyDescent="0.3">
      <c r="A11" s="131">
        <f>RANK(J11,$J$2:J63)</f>
        <v>10</v>
      </c>
      <c r="B11" s="111" t="s">
        <v>36</v>
      </c>
      <c r="C11" s="6" t="s">
        <v>37</v>
      </c>
      <c r="D11" s="6" t="s">
        <v>96</v>
      </c>
      <c r="E11" s="13">
        <v>0</v>
      </c>
      <c r="F11" s="1"/>
      <c r="G11" s="100">
        <v>393.5</v>
      </c>
      <c r="H11" s="8">
        <v>326.5</v>
      </c>
      <c r="I11" s="100">
        <v>460</v>
      </c>
      <c r="J11" s="14" cm="1">
        <f t="array" ref="J11">IF(K11&lt;6,SUM(E11:I11),SUM(LARGE(E11:I11,{1;2;3;4;5;6})))</f>
        <v>1180</v>
      </c>
      <c r="K11" s="25">
        <f>COUNT(E11:I11)</f>
        <v>4</v>
      </c>
    </row>
    <row r="12" spans="1:43" x14ac:dyDescent="0.3">
      <c r="A12" s="131">
        <f>RANK(J12,$J$2:J64)</f>
        <v>11</v>
      </c>
      <c r="B12" s="111" t="s">
        <v>36</v>
      </c>
      <c r="C12" s="6" t="s">
        <v>38</v>
      </c>
      <c r="D12" s="6" t="s">
        <v>2</v>
      </c>
      <c r="E12" s="1">
        <v>660</v>
      </c>
      <c r="F12" s="100">
        <v>500</v>
      </c>
      <c r="G12" s="8"/>
      <c r="H12" s="8"/>
      <c r="I12" s="100"/>
      <c r="J12" s="14" cm="1">
        <f t="array" ref="J12">IF(K12&lt;6,SUM(E12:I12),SUM(LARGE(E12:I12,{1;2;3;4;5;6})))</f>
        <v>1160</v>
      </c>
      <c r="K12" s="25">
        <f>COUNT(E12:I12)</f>
        <v>2</v>
      </c>
    </row>
    <row r="13" spans="1:43" x14ac:dyDescent="0.3">
      <c r="A13" s="131">
        <f>RANK(J13,$J$2:J65)</f>
        <v>11</v>
      </c>
      <c r="B13" s="111" t="s">
        <v>36</v>
      </c>
      <c r="C13" s="6" t="s">
        <v>38</v>
      </c>
      <c r="D13" s="6" t="s">
        <v>252</v>
      </c>
      <c r="E13" s="1"/>
      <c r="F13" s="1"/>
      <c r="G13" s="100">
        <v>500</v>
      </c>
      <c r="H13" s="8"/>
      <c r="I13" s="100">
        <v>660</v>
      </c>
      <c r="J13" s="14" cm="1">
        <f t="array" ref="J13">IF(K13&lt;6,SUM(E13:I13),SUM(LARGE(E13:I13,{1;2;3;4;5;6})))</f>
        <v>1160</v>
      </c>
      <c r="K13" s="25">
        <f>COUNT(E13:I13)</f>
        <v>2</v>
      </c>
    </row>
    <row r="14" spans="1:43" x14ac:dyDescent="0.3">
      <c r="A14" s="131">
        <f>RANK(J14,$J$2:J66)</f>
        <v>13</v>
      </c>
      <c r="B14" s="111" t="s">
        <v>36</v>
      </c>
      <c r="C14" s="6" t="s">
        <v>38</v>
      </c>
      <c r="D14" s="6" t="s">
        <v>124</v>
      </c>
      <c r="E14" s="1">
        <v>393.5</v>
      </c>
      <c r="F14" s="1"/>
      <c r="G14" s="100">
        <v>326.5</v>
      </c>
      <c r="H14" s="8">
        <v>393.5</v>
      </c>
      <c r="I14" s="100"/>
      <c r="J14" s="14" cm="1">
        <f t="array" ref="J14">IF(K14&lt;6,SUM(E14:I14),SUM(LARGE(E14:I14,{1;2;3;4;5;6})))</f>
        <v>1113.5</v>
      </c>
      <c r="K14" s="25">
        <f>COUNT(E14:I14)</f>
        <v>3</v>
      </c>
    </row>
    <row r="15" spans="1:43" x14ac:dyDescent="0.3">
      <c r="A15" s="131">
        <f>RANK(J15,$J$2:J67)</f>
        <v>13</v>
      </c>
      <c r="B15" s="111" t="s">
        <v>36</v>
      </c>
      <c r="C15" s="6" t="s">
        <v>38</v>
      </c>
      <c r="D15" s="6" t="s">
        <v>109</v>
      </c>
      <c r="E15" s="1">
        <v>393.5</v>
      </c>
      <c r="F15" s="1"/>
      <c r="G15" s="100">
        <v>326.5</v>
      </c>
      <c r="H15" s="8">
        <v>393.5</v>
      </c>
      <c r="I15" s="100"/>
      <c r="J15" s="14" cm="1">
        <f t="array" ref="J15">IF(K15&lt;6,SUM(E15:I15),SUM(LARGE(E15:I15,{1;2;3;4;5;6})))</f>
        <v>1113.5</v>
      </c>
      <c r="K15" s="25">
        <f>COUNT(E15:I15)</f>
        <v>3</v>
      </c>
    </row>
    <row r="16" spans="1:43" x14ac:dyDescent="0.3">
      <c r="A16" s="131">
        <f>RANK(J16,$J$2:J68)</f>
        <v>15</v>
      </c>
      <c r="B16" s="111" t="s">
        <v>36</v>
      </c>
      <c r="C16" s="6" t="s">
        <v>83</v>
      </c>
      <c r="D16" s="6" t="s">
        <v>308</v>
      </c>
      <c r="E16" s="1"/>
      <c r="F16" s="100">
        <v>250</v>
      </c>
      <c r="G16" s="100">
        <v>190</v>
      </c>
      <c r="H16" s="8">
        <v>300</v>
      </c>
      <c r="I16" s="100">
        <v>360</v>
      </c>
      <c r="J16" s="14" cm="1">
        <f t="array" ref="J16">IF(K16&lt;6,SUM(E16:I16),SUM(LARGE(E16:I16,{1;2;3;4;5;6})))</f>
        <v>1100</v>
      </c>
      <c r="K16" s="25">
        <f>COUNT(E16:I16)</f>
        <v>4</v>
      </c>
    </row>
    <row r="17" spans="1:11" x14ac:dyDescent="0.3">
      <c r="A17" s="131">
        <f>RANK(J17,$J$2:J69)</f>
        <v>15</v>
      </c>
      <c r="B17" s="111" t="s">
        <v>36</v>
      </c>
      <c r="C17" s="6" t="s">
        <v>83</v>
      </c>
      <c r="D17" s="6" t="s">
        <v>432</v>
      </c>
      <c r="E17" s="101"/>
      <c r="F17" s="100">
        <v>250</v>
      </c>
      <c r="G17" s="100">
        <v>190</v>
      </c>
      <c r="H17" s="8">
        <v>300</v>
      </c>
      <c r="I17" s="100">
        <v>360</v>
      </c>
      <c r="J17" s="14" cm="1">
        <f t="array" ref="J17">IF(K17&lt;6,SUM(E17:I17),SUM(LARGE(E17:I17,{1;2;3;4;5;6})))</f>
        <v>1100</v>
      </c>
      <c r="K17" s="25">
        <f>COUNT(E17:I17)</f>
        <v>4</v>
      </c>
    </row>
    <row r="18" spans="1:11" x14ac:dyDescent="0.3">
      <c r="A18" s="131">
        <f>RANK(J18,$J$2:J70)</f>
        <v>17</v>
      </c>
      <c r="B18" s="111" t="s">
        <v>36</v>
      </c>
      <c r="C18" s="6" t="s">
        <v>41</v>
      </c>
      <c r="D18" s="6" t="s">
        <v>113</v>
      </c>
      <c r="E18" s="13">
        <v>0</v>
      </c>
      <c r="F18" s="1"/>
      <c r="G18" s="100">
        <v>393.5</v>
      </c>
      <c r="H18" s="8">
        <v>326.5</v>
      </c>
      <c r="I18" s="100">
        <v>360</v>
      </c>
      <c r="J18" s="14" cm="1">
        <f t="array" ref="J18">IF(K18&lt;6,SUM(E18:I18),SUM(LARGE(E18:I18,{1;2;3;4;5;6})))</f>
        <v>1080</v>
      </c>
      <c r="K18" s="25">
        <f>COUNT(E18:I18)</f>
        <v>4</v>
      </c>
    </row>
    <row r="19" spans="1:11" x14ac:dyDescent="0.3">
      <c r="A19" s="131">
        <f>RANK(J19,$J$2:J71)</f>
        <v>17</v>
      </c>
      <c r="B19" s="111" t="s">
        <v>36</v>
      </c>
      <c r="C19" s="6" t="s">
        <v>38</v>
      </c>
      <c r="D19" s="6" t="s">
        <v>112</v>
      </c>
      <c r="E19" s="1"/>
      <c r="F19" s="1"/>
      <c r="G19" s="100">
        <v>393.5</v>
      </c>
      <c r="H19" s="8">
        <v>326.5</v>
      </c>
      <c r="I19" s="100">
        <v>360</v>
      </c>
      <c r="J19" s="14" cm="1">
        <f t="array" ref="J19">IF(K19&lt;6,SUM(E19:I19),SUM(LARGE(E19:I19,{1;2;3;4;5;6})))</f>
        <v>1080</v>
      </c>
      <c r="K19" s="25">
        <f>COUNT(E19:I19)</f>
        <v>3</v>
      </c>
    </row>
    <row r="20" spans="1:11" x14ac:dyDescent="0.3">
      <c r="A20" s="131">
        <f>RANK(J20,$J$2:J72)</f>
        <v>19</v>
      </c>
      <c r="B20" s="111" t="s">
        <v>36</v>
      </c>
      <c r="C20" s="6" t="s">
        <v>38</v>
      </c>
      <c r="D20" s="6" t="s">
        <v>215</v>
      </c>
      <c r="E20" s="1">
        <v>393.5</v>
      </c>
      <c r="F20" s="100">
        <v>560</v>
      </c>
      <c r="G20" s="8"/>
      <c r="H20" s="8"/>
      <c r="I20" s="100"/>
      <c r="J20" s="14" cm="1">
        <f t="array" ref="J20">IF(K20&lt;6,SUM(E20:I20),SUM(LARGE(E20:I20,{1;2;3;4;5;6})))</f>
        <v>953.5</v>
      </c>
      <c r="K20" s="25">
        <f>COUNT(E20:I20)</f>
        <v>2</v>
      </c>
    </row>
    <row r="21" spans="1:11" x14ac:dyDescent="0.3">
      <c r="A21" s="131">
        <f>RANK(J21,$J$2:J73)</f>
        <v>20</v>
      </c>
      <c r="B21" s="111" t="s">
        <v>36</v>
      </c>
      <c r="C21" s="6" t="s">
        <v>42</v>
      </c>
      <c r="D21" s="6" t="s">
        <v>190</v>
      </c>
      <c r="E21" s="1">
        <v>148.5</v>
      </c>
      <c r="F21" s="100">
        <v>215</v>
      </c>
      <c r="G21" s="100">
        <v>190</v>
      </c>
      <c r="H21" s="8">
        <v>190</v>
      </c>
      <c r="I21" s="100">
        <v>170</v>
      </c>
      <c r="J21" s="14" cm="1">
        <f t="array" ref="J21">IF(K21&lt;6,SUM(E21:I21),SUM(LARGE(E21:I21,{1;2;3;4;5;6})))</f>
        <v>913.5</v>
      </c>
      <c r="K21" s="25">
        <f>COUNT(E21:I21)</f>
        <v>5</v>
      </c>
    </row>
    <row r="22" spans="1:11" x14ac:dyDescent="0.3">
      <c r="A22" s="131">
        <f>RANK(J22,$J$2:J74)</f>
        <v>20</v>
      </c>
      <c r="B22" s="111" t="s">
        <v>36</v>
      </c>
      <c r="C22" s="6" t="s">
        <v>42</v>
      </c>
      <c r="D22" s="6" t="s">
        <v>233</v>
      </c>
      <c r="E22" s="1">
        <v>148.5</v>
      </c>
      <c r="F22" s="100">
        <v>215</v>
      </c>
      <c r="G22" s="100">
        <v>190</v>
      </c>
      <c r="H22" s="8">
        <v>190</v>
      </c>
      <c r="I22" s="100">
        <v>170</v>
      </c>
      <c r="J22" s="14" cm="1">
        <f t="array" ref="J22">IF(K22&lt;6,SUM(E22:I22),SUM(LARGE(E22:I22,{1;2;3;4;5;6})))</f>
        <v>913.5</v>
      </c>
      <c r="K22" s="25">
        <f>COUNT(E22:I22)</f>
        <v>5</v>
      </c>
    </row>
    <row r="23" spans="1:11" x14ac:dyDescent="0.3">
      <c r="A23" s="131">
        <f>RANK(J23,$J$2:J75)</f>
        <v>22</v>
      </c>
      <c r="B23" s="111" t="s">
        <v>36</v>
      </c>
      <c r="C23" s="6" t="s">
        <v>41</v>
      </c>
      <c r="D23" s="6" t="s">
        <v>103</v>
      </c>
      <c r="E23" s="1">
        <v>170</v>
      </c>
      <c r="F23" s="100">
        <v>160</v>
      </c>
      <c r="G23" s="100">
        <v>160</v>
      </c>
      <c r="H23" s="8">
        <v>160</v>
      </c>
      <c r="I23" s="100">
        <v>250</v>
      </c>
      <c r="J23" s="14" cm="1">
        <f t="array" ref="J23">IF(K23&lt;6,SUM(E23:I23),SUM(LARGE(E23:I23,{1;2;3;4;5;6})))</f>
        <v>900</v>
      </c>
      <c r="K23" s="25">
        <f>COUNT(E23:I23)</f>
        <v>5</v>
      </c>
    </row>
    <row r="24" spans="1:11" x14ac:dyDescent="0.3">
      <c r="A24" s="131">
        <f>RANK(J24,$J$2:J76)</f>
        <v>23</v>
      </c>
      <c r="B24" s="111" t="s">
        <v>36</v>
      </c>
      <c r="C24" s="6" t="s">
        <v>37</v>
      </c>
      <c r="D24" s="6" t="s">
        <v>303</v>
      </c>
      <c r="E24" s="13">
        <v>0</v>
      </c>
      <c r="F24" s="1"/>
      <c r="G24" s="100">
        <v>393.5</v>
      </c>
      <c r="H24" s="99">
        <v>0</v>
      </c>
      <c r="I24" s="100">
        <v>460</v>
      </c>
      <c r="J24" s="14" cm="1">
        <f t="array" ref="J24">IF(K24&lt;6,SUM(E24:I24),SUM(LARGE(E24:I24,{1;2;3;4;5;6})))</f>
        <v>853.5</v>
      </c>
      <c r="K24" s="25">
        <f>COUNT(E24:I24)</f>
        <v>4</v>
      </c>
    </row>
    <row r="25" spans="1:11" x14ac:dyDescent="0.3">
      <c r="A25" s="131">
        <f>RANK(J25,$J$2:J77)</f>
        <v>24</v>
      </c>
      <c r="B25" s="111" t="s">
        <v>36</v>
      </c>
      <c r="C25" s="6" t="s">
        <v>339</v>
      </c>
      <c r="D25" s="6" t="s">
        <v>337</v>
      </c>
      <c r="E25" s="1">
        <v>100</v>
      </c>
      <c r="F25" s="100">
        <v>160</v>
      </c>
      <c r="G25" s="100">
        <v>125</v>
      </c>
      <c r="H25" s="8">
        <v>160</v>
      </c>
      <c r="I25" s="100">
        <v>300</v>
      </c>
      <c r="J25" s="14" cm="1">
        <f t="array" ref="J25">IF(K25&lt;6,SUM(E25:I25),SUM(LARGE(E25:I25,{1;2;3;4;5;6})))</f>
        <v>845</v>
      </c>
      <c r="K25" s="25">
        <f>COUNT(E25:I25)</f>
        <v>5</v>
      </c>
    </row>
    <row r="26" spans="1:11" x14ac:dyDescent="0.3">
      <c r="A26" s="131">
        <f>RANK(J26,$J$2:J78)</f>
        <v>25</v>
      </c>
      <c r="B26" s="111" t="s">
        <v>36</v>
      </c>
      <c r="C26" s="6" t="s">
        <v>224</v>
      </c>
      <c r="D26" s="6" t="s">
        <v>16</v>
      </c>
      <c r="E26" s="1">
        <v>326.5</v>
      </c>
      <c r="F26" s="100">
        <v>460</v>
      </c>
      <c r="G26" s="8"/>
      <c r="H26" s="8"/>
      <c r="I26" s="100"/>
      <c r="J26" s="14" cm="1">
        <f t="array" ref="J26">IF(K26&lt;6,SUM(E26:I26),SUM(LARGE(E26:I26,{1;2;3;4;5;6})))</f>
        <v>786.5</v>
      </c>
      <c r="K26" s="25">
        <f>COUNT(E26:I26)</f>
        <v>2</v>
      </c>
    </row>
    <row r="27" spans="1:11" x14ac:dyDescent="0.3">
      <c r="A27" s="131">
        <f>RANK(J27,$J$2:J79)</f>
        <v>26</v>
      </c>
      <c r="B27" s="111" t="s">
        <v>36</v>
      </c>
      <c r="C27" s="6" t="s">
        <v>38</v>
      </c>
      <c r="D27" s="6" t="s">
        <v>132</v>
      </c>
      <c r="E27" s="13">
        <v>0</v>
      </c>
      <c r="F27" s="100">
        <v>360</v>
      </c>
      <c r="G27" s="8"/>
      <c r="H27" s="8">
        <v>393.5</v>
      </c>
      <c r="I27" s="100"/>
      <c r="J27" s="14" cm="1">
        <f t="array" ref="J27">IF(K27&lt;6,SUM(E27:I27),SUM(LARGE(E27:I27,{1;2;3;4;5;6})))</f>
        <v>753.5</v>
      </c>
      <c r="K27" s="25">
        <f>COUNT(E27:I27)</f>
        <v>3</v>
      </c>
    </row>
    <row r="28" spans="1:11" x14ac:dyDescent="0.3">
      <c r="A28" s="131">
        <f>RANK(J28,$J$2:J80)</f>
        <v>27</v>
      </c>
      <c r="B28" s="111" t="s">
        <v>36</v>
      </c>
      <c r="C28" s="6" t="s">
        <v>37</v>
      </c>
      <c r="D28" s="6" t="s">
        <v>150</v>
      </c>
      <c r="E28" s="1">
        <v>215</v>
      </c>
      <c r="F28" s="100">
        <v>160</v>
      </c>
      <c r="G28" s="100">
        <v>125</v>
      </c>
      <c r="H28" s="8"/>
      <c r="I28" s="100">
        <v>250</v>
      </c>
      <c r="J28" s="14" cm="1">
        <f t="array" ref="J28">IF(K28&lt;6,SUM(E28:I28),SUM(LARGE(E28:I28,{1;2;3;4;5;6})))</f>
        <v>750</v>
      </c>
      <c r="K28" s="25">
        <f>COUNT(E28:I28)</f>
        <v>4</v>
      </c>
    </row>
    <row r="29" spans="1:11" x14ac:dyDescent="0.3">
      <c r="A29" s="131">
        <f>RANK(J29,$J$2:J81)</f>
        <v>28</v>
      </c>
      <c r="B29" s="111" t="s">
        <v>36</v>
      </c>
      <c r="C29" s="6" t="s">
        <v>41</v>
      </c>
      <c r="D29" s="6" t="s">
        <v>131</v>
      </c>
      <c r="E29" s="1">
        <v>170</v>
      </c>
      <c r="F29" s="100">
        <v>300</v>
      </c>
      <c r="G29" s="100">
        <v>250</v>
      </c>
      <c r="H29" s="8"/>
      <c r="I29" s="100"/>
      <c r="J29" s="14" cm="1">
        <f t="array" ref="J29">IF(K29&lt;6,SUM(E29:I29),SUM(LARGE(E29:I29,{1;2;3;4;5;6})))</f>
        <v>720</v>
      </c>
      <c r="K29" s="25">
        <f>COUNT(E29:I29)</f>
        <v>3</v>
      </c>
    </row>
    <row r="30" spans="1:11" x14ac:dyDescent="0.3">
      <c r="A30" s="131">
        <f>RANK(J30,$J$2:J82)</f>
        <v>29</v>
      </c>
      <c r="B30" s="111" t="s">
        <v>36</v>
      </c>
      <c r="C30" s="6" t="s">
        <v>38</v>
      </c>
      <c r="D30" s="6" t="s">
        <v>20</v>
      </c>
      <c r="E30" s="1"/>
      <c r="F30" s="1"/>
      <c r="G30" s="8"/>
      <c r="H30" s="8">
        <v>660</v>
      </c>
      <c r="I30" s="100"/>
      <c r="J30" s="14" cm="1">
        <f t="array" ref="J30">IF(K30&lt;6,SUM(E30:I30),SUM(LARGE(E30:I30,{1;2;3;4;5;6})))</f>
        <v>660</v>
      </c>
      <c r="K30" s="25">
        <f>COUNT(E30:I30)</f>
        <v>1</v>
      </c>
    </row>
    <row r="31" spans="1:11" x14ac:dyDescent="0.3">
      <c r="A31" s="131">
        <f>RANK(J31,$J$2:J83)</f>
        <v>29</v>
      </c>
      <c r="B31" s="111" t="s">
        <v>36</v>
      </c>
      <c r="C31" s="6" t="s">
        <v>83</v>
      </c>
      <c r="D31" s="6" t="s">
        <v>12</v>
      </c>
      <c r="E31" s="1"/>
      <c r="F31" s="1"/>
      <c r="G31" s="8"/>
      <c r="H31" s="8">
        <v>660</v>
      </c>
      <c r="I31" s="100"/>
      <c r="J31" s="14" cm="1">
        <f t="array" ref="J31">IF(K31&lt;6,SUM(E31:I31),SUM(LARGE(E31:I31,{1;2;3;4;5;6})))</f>
        <v>660</v>
      </c>
      <c r="K31" s="25">
        <f>COUNT(E31:I31)</f>
        <v>1</v>
      </c>
    </row>
    <row r="32" spans="1:11" x14ac:dyDescent="0.3">
      <c r="A32" s="131">
        <f>RANK(J32,$J$2:J84)</f>
        <v>31</v>
      </c>
      <c r="B32" s="111" t="s">
        <v>36</v>
      </c>
      <c r="C32" s="6" t="s">
        <v>158</v>
      </c>
      <c r="D32" s="6" t="s">
        <v>58</v>
      </c>
      <c r="E32" s="1">
        <v>250</v>
      </c>
      <c r="F32" s="100">
        <v>190</v>
      </c>
      <c r="G32" s="100">
        <v>160</v>
      </c>
      <c r="H32" s="8"/>
      <c r="I32" s="100"/>
      <c r="J32" s="14" cm="1">
        <f t="array" ref="J32">IF(K32&lt;6,SUM(E32:I32),SUM(LARGE(E32:I32,{1;2;3;4;5;6})))</f>
        <v>600</v>
      </c>
      <c r="K32" s="25">
        <f>COUNT(E32:I32)</f>
        <v>3</v>
      </c>
    </row>
    <row r="33" spans="1:11" x14ac:dyDescent="0.3">
      <c r="A33" s="131">
        <f>RANK(J33,$J$2:J85)</f>
        <v>31</v>
      </c>
      <c r="B33" s="111" t="s">
        <v>36</v>
      </c>
      <c r="C33" s="6" t="s">
        <v>42</v>
      </c>
      <c r="D33" s="6" t="s">
        <v>189</v>
      </c>
      <c r="E33" s="1"/>
      <c r="F33" s="100">
        <v>300</v>
      </c>
      <c r="G33" s="8"/>
      <c r="H33" s="8"/>
      <c r="I33" s="100">
        <v>300</v>
      </c>
      <c r="J33" s="14" cm="1">
        <f t="array" ref="J33">IF(K33&lt;6,SUM(E33:I33),SUM(LARGE(E33:I33,{1;2;3;4;5;6})))</f>
        <v>600</v>
      </c>
      <c r="K33" s="25">
        <f>COUNT(E33:I33)</f>
        <v>2</v>
      </c>
    </row>
    <row r="34" spans="1:11" x14ac:dyDescent="0.3">
      <c r="A34" s="131">
        <f>RANK(J34,$J$2:J86)</f>
        <v>33</v>
      </c>
      <c r="B34" s="111" t="s">
        <v>36</v>
      </c>
      <c r="C34" s="6" t="s">
        <v>40</v>
      </c>
      <c r="D34" s="6" t="s">
        <v>139</v>
      </c>
      <c r="E34" s="1">
        <v>130</v>
      </c>
      <c r="F34" s="1"/>
      <c r="G34" s="100">
        <v>125</v>
      </c>
      <c r="H34" s="8">
        <v>215</v>
      </c>
      <c r="I34" s="100">
        <v>125</v>
      </c>
      <c r="J34" s="14" cm="1">
        <f t="array" ref="J34">IF(K34&lt;6,SUM(E34:I34),SUM(LARGE(E34:I34,{1;2;3;4;5;6})))</f>
        <v>595</v>
      </c>
      <c r="K34" s="25">
        <f>COUNT(E34:I34)</f>
        <v>4</v>
      </c>
    </row>
    <row r="35" spans="1:11" x14ac:dyDescent="0.3">
      <c r="A35" s="131">
        <f>RANK(J35,$J$2:J87)</f>
        <v>33</v>
      </c>
      <c r="B35" s="111" t="s">
        <v>36</v>
      </c>
      <c r="C35" s="6" t="s">
        <v>40</v>
      </c>
      <c r="D35" s="6" t="s">
        <v>130</v>
      </c>
      <c r="E35" s="1">
        <v>130</v>
      </c>
      <c r="F35" s="1"/>
      <c r="G35" s="100">
        <v>125</v>
      </c>
      <c r="H35" s="8">
        <v>215</v>
      </c>
      <c r="I35" s="100">
        <v>125</v>
      </c>
      <c r="J35" s="14" cm="1">
        <f t="array" ref="J35">IF(K35&lt;6,SUM(E35:I35),SUM(LARGE(E35:I35,{1;2;3;4;5;6})))</f>
        <v>595</v>
      </c>
      <c r="K35" s="25">
        <f>COUNT(E35:I35)</f>
        <v>4</v>
      </c>
    </row>
    <row r="36" spans="1:11" x14ac:dyDescent="0.3">
      <c r="A36" s="131">
        <f>RANK(J36,$J$2:J88)</f>
        <v>35</v>
      </c>
      <c r="B36" s="111" t="s">
        <v>36</v>
      </c>
      <c r="C36" s="6" t="s">
        <v>42</v>
      </c>
      <c r="D36" s="6" t="s">
        <v>49</v>
      </c>
      <c r="E36" s="1"/>
      <c r="F36" s="1"/>
      <c r="G36" s="100">
        <v>560</v>
      </c>
      <c r="H36" s="8"/>
      <c r="I36" s="100"/>
      <c r="J36" s="14" cm="1">
        <f t="array" ref="J36">IF(K36&lt;6,SUM(E36:I36),SUM(LARGE(E36:I36,{1;2;3;4;5;6})))</f>
        <v>560</v>
      </c>
      <c r="K36" s="25">
        <f>COUNT(E36:I36)</f>
        <v>1</v>
      </c>
    </row>
    <row r="37" spans="1:11" x14ac:dyDescent="0.3">
      <c r="A37" s="131">
        <f>RANK(J37,$J$2:J89)</f>
        <v>36</v>
      </c>
      <c r="B37" s="111" t="s">
        <v>36</v>
      </c>
      <c r="C37" s="6" t="s">
        <v>443</v>
      </c>
      <c r="D37" s="6" t="s">
        <v>67</v>
      </c>
      <c r="E37" s="1">
        <v>170</v>
      </c>
      <c r="F37" s="100">
        <v>160</v>
      </c>
      <c r="G37" s="8"/>
      <c r="H37" s="8">
        <v>125</v>
      </c>
      <c r="I37" s="100">
        <v>55</v>
      </c>
      <c r="J37" s="14" cm="1">
        <f t="array" ref="J37">IF(K37&lt;6,SUM(E37:I37),SUM(LARGE(E37:I37,{1;2;3;4;5;6})))</f>
        <v>510</v>
      </c>
      <c r="K37" s="25">
        <f>COUNT(E37:I37)</f>
        <v>4</v>
      </c>
    </row>
    <row r="38" spans="1:11" x14ac:dyDescent="0.3">
      <c r="A38" s="131">
        <f>RANK(J38,$J$2:J90)</f>
        <v>37</v>
      </c>
      <c r="B38" s="111" t="s">
        <v>36</v>
      </c>
      <c r="C38" s="6" t="s">
        <v>43</v>
      </c>
      <c r="D38" s="6" t="s">
        <v>472</v>
      </c>
      <c r="E38" s="101"/>
      <c r="F38" s="101"/>
      <c r="G38" s="105"/>
      <c r="H38" s="100">
        <v>500</v>
      </c>
      <c r="I38" s="100"/>
      <c r="J38" s="14" cm="1">
        <f t="array" ref="J38">IF(K38&lt;6,SUM(E38:I38),SUM(LARGE(E38:I38,{1;2;3;4;5;6})))</f>
        <v>500</v>
      </c>
      <c r="K38" s="25">
        <f>COUNT(E38:I38)</f>
        <v>1</v>
      </c>
    </row>
    <row r="39" spans="1:11" x14ac:dyDescent="0.3">
      <c r="A39" s="131">
        <f>RANK(J39,$J$2:J91)</f>
        <v>37</v>
      </c>
      <c r="B39" s="111" t="s">
        <v>36</v>
      </c>
      <c r="C39" s="6" t="s">
        <v>41</v>
      </c>
      <c r="D39" s="6" t="s">
        <v>5</v>
      </c>
      <c r="E39" s="1"/>
      <c r="F39" s="1"/>
      <c r="G39" s="100">
        <v>500</v>
      </c>
      <c r="H39" s="8"/>
      <c r="I39" s="100"/>
      <c r="J39" s="14" cm="1">
        <f t="array" ref="J39">IF(K39&lt;6,SUM(E39:I39),SUM(LARGE(E39:I39,{1;2;3;4;5;6})))</f>
        <v>500</v>
      </c>
      <c r="K39" s="25">
        <f>COUNT(E39:I39)</f>
        <v>1</v>
      </c>
    </row>
    <row r="40" spans="1:11" x14ac:dyDescent="0.3">
      <c r="A40" s="131">
        <f>RANK(J40,$J$2:J92)</f>
        <v>39</v>
      </c>
      <c r="B40" s="111" t="s">
        <v>36</v>
      </c>
      <c r="C40" s="6" t="s">
        <v>41</v>
      </c>
      <c r="D40" s="6" t="s">
        <v>326</v>
      </c>
      <c r="E40" s="1">
        <v>170</v>
      </c>
      <c r="F40" s="100">
        <v>160</v>
      </c>
      <c r="G40" s="8"/>
      <c r="H40" s="8">
        <v>160</v>
      </c>
      <c r="I40" s="100"/>
      <c r="J40" s="14" cm="1">
        <f t="array" ref="J40">IF(K40&lt;6,SUM(E40:I40),SUM(LARGE(E40:I40,{1;2;3;4;5;6})))</f>
        <v>490</v>
      </c>
      <c r="K40" s="25">
        <f>COUNT(E40:I40)</f>
        <v>3</v>
      </c>
    </row>
    <row r="41" spans="1:11" x14ac:dyDescent="0.3">
      <c r="A41" s="131">
        <f>RANK(J41,$J$2:J93)</f>
        <v>40</v>
      </c>
      <c r="B41" s="111" t="s">
        <v>36</v>
      </c>
      <c r="C41" s="6" t="s">
        <v>37</v>
      </c>
      <c r="D41" s="6" t="s">
        <v>440</v>
      </c>
      <c r="E41" s="101"/>
      <c r="F41" s="101"/>
      <c r="G41" s="105"/>
      <c r="H41" s="105"/>
      <c r="I41" s="100">
        <v>460</v>
      </c>
      <c r="J41" s="14" cm="1">
        <f t="array" ref="J41">IF(K41&lt;6,SUM(E41:I41),SUM(LARGE(E41:I41,{1;2;3;4;5;6})))</f>
        <v>460</v>
      </c>
      <c r="K41" s="25">
        <f>COUNT(E41:I41)</f>
        <v>1</v>
      </c>
    </row>
    <row r="42" spans="1:11" x14ac:dyDescent="0.3">
      <c r="A42" s="131">
        <f>RANK(J42,$J$2:J94)</f>
        <v>41</v>
      </c>
      <c r="B42" s="111" t="s">
        <v>36</v>
      </c>
      <c r="C42" s="6" t="s">
        <v>339</v>
      </c>
      <c r="D42" s="6" t="s">
        <v>323</v>
      </c>
      <c r="E42" s="1"/>
      <c r="F42" s="100">
        <v>160</v>
      </c>
      <c r="G42" s="8"/>
      <c r="H42" s="8">
        <v>160</v>
      </c>
      <c r="I42" s="100">
        <v>125</v>
      </c>
      <c r="J42" s="14" cm="1">
        <f t="array" ref="J42">IF(K42&lt;6,SUM(E42:I42),SUM(LARGE(E42:I42,{1;2;3;4;5;6})))</f>
        <v>445</v>
      </c>
      <c r="K42" s="25">
        <f>COUNT(E42:I42)</f>
        <v>3</v>
      </c>
    </row>
    <row r="43" spans="1:11" x14ac:dyDescent="0.3">
      <c r="A43" s="131">
        <f>RANK(J43,$J$2:J95)</f>
        <v>42</v>
      </c>
      <c r="B43" s="111" t="s">
        <v>56</v>
      </c>
      <c r="C43" s="6" t="s">
        <v>123</v>
      </c>
      <c r="D43" s="6" t="s">
        <v>99</v>
      </c>
      <c r="E43" s="1">
        <v>250</v>
      </c>
      <c r="F43" s="100">
        <v>190</v>
      </c>
      <c r="G43" s="8"/>
      <c r="H43" s="8"/>
      <c r="I43" s="100"/>
      <c r="J43" s="14" cm="1">
        <f t="array" ref="J43">IF(K43&lt;6,SUM(E43:I43),SUM(LARGE(E43:I43,{1;2;3;4;5;6})))</f>
        <v>440</v>
      </c>
      <c r="K43" s="25">
        <f>COUNT(E43:I43)</f>
        <v>2</v>
      </c>
    </row>
    <row r="44" spans="1:11" x14ac:dyDescent="0.3">
      <c r="A44" s="131">
        <f>RANK(J44,$J$2:J96)</f>
        <v>43</v>
      </c>
      <c r="B44" s="111" t="s">
        <v>36</v>
      </c>
      <c r="C44" s="6" t="s">
        <v>83</v>
      </c>
      <c r="D44" s="6" t="s">
        <v>198</v>
      </c>
      <c r="E44" s="1">
        <v>170</v>
      </c>
      <c r="F44" s="1"/>
      <c r="G44" s="100">
        <v>250</v>
      </c>
      <c r="H44" s="8"/>
      <c r="I44" s="100"/>
      <c r="J44" s="14" cm="1">
        <f t="array" ref="J44">IF(K44&lt;6,SUM(E44:I44),SUM(LARGE(E44:I44,{1;2;3;4;5;6})))</f>
        <v>420</v>
      </c>
      <c r="K44" s="25">
        <f>COUNT(E44:I44)</f>
        <v>2</v>
      </c>
    </row>
    <row r="45" spans="1:11" x14ac:dyDescent="0.3">
      <c r="A45" s="131">
        <f>RANK(J45,$J$2:J97)</f>
        <v>44</v>
      </c>
      <c r="B45" s="111" t="s">
        <v>36</v>
      </c>
      <c r="C45" s="6" t="s">
        <v>40</v>
      </c>
      <c r="D45" s="6" t="s">
        <v>104</v>
      </c>
      <c r="E45" s="1"/>
      <c r="F45" s="1"/>
      <c r="G45" s="100">
        <v>160</v>
      </c>
      <c r="H45" s="8">
        <v>250</v>
      </c>
      <c r="I45" s="100"/>
      <c r="J45" s="14" cm="1">
        <f t="array" ref="J45">IF(K45&lt;6,SUM(E45:I45),SUM(LARGE(E45:I45,{1;2;3;4;5;6})))</f>
        <v>410</v>
      </c>
      <c r="K45" s="25">
        <f>COUNT(E45:I45)</f>
        <v>2</v>
      </c>
    </row>
    <row r="46" spans="1:11" x14ac:dyDescent="0.3">
      <c r="A46" s="131">
        <f>RANK(J46,$J$2:J98)</f>
        <v>44</v>
      </c>
      <c r="B46" s="111" t="s">
        <v>36</v>
      </c>
      <c r="C46" s="6" t="s">
        <v>38</v>
      </c>
      <c r="D46" s="6" t="s">
        <v>149</v>
      </c>
      <c r="E46" s="1"/>
      <c r="F46" s="1"/>
      <c r="G46" s="100">
        <v>160</v>
      </c>
      <c r="H46" s="8">
        <v>250</v>
      </c>
      <c r="I46" s="100"/>
      <c r="J46" s="14" cm="1">
        <f t="array" ref="J46">IF(K46&lt;6,SUM(E46:I46),SUM(LARGE(E46:I46,{1;2;3;4;5;6})))</f>
        <v>410</v>
      </c>
      <c r="K46" s="25">
        <f>COUNT(E46:I46)</f>
        <v>2</v>
      </c>
    </row>
    <row r="47" spans="1:11" x14ac:dyDescent="0.3">
      <c r="A47" s="131">
        <f>RANK(J47,$J$2:J99)</f>
        <v>46</v>
      </c>
      <c r="B47" s="111" t="s">
        <v>36</v>
      </c>
      <c r="C47" s="6" t="s">
        <v>38</v>
      </c>
      <c r="D47" s="6" t="s">
        <v>6</v>
      </c>
      <c r="E47" s="13">
        <v>0</v>
      </c>
      <c r="F47" s="1"/>
      <c r="G47" s="100">
        <v>393.5</v>
      </c>
      <c r="H47" s="8"/>
      <c r="I47" s="100"/>
      <c r="J47" s="14" cm="1">
        <f t="array" ref="J47">IF(K47&lt;6,SUM(E47:I47),SUM(LARGE(E47:I47,{1;2;3;4;5;6})))</f>
        <v>393.5</v>
      </c>
      <c r="K47" s="25">
        <f>COUNT(E47:I47)</f>
        <v>2</v>
      </c>
    </row>
    <row r="48" spans="1:11" x14ac:dyDescent="0.3">
      <c r="A48" s="131">
        <f>RANK(J48,$J$2:J100)</f>
        <v>46</v>
      </c>
      <c r="B48" s="111" t="s">
        <v>36</v>
      </c>
      <c r="C48" s="6" t="s">
        <v>83</v>
      </c>
      <c r="D48" s="6" t="s">
        <v>419</v>
      </c>
      <c r="E48" s="1">
        <v>393.5</v>
      </c>
      <c r="F48" s="101"/>
      <c r="G48" s="8"/>
      <c r="H48" s="8"/>
      <c r="I48" s="100"/>
      <c r="J48" s="14" cm="1">
        <f t="array" ref="J48">IF(K48&lt;6,SUM(E48:I48),SUM(LARGE(E48:I48,{1;2;3;4;5;6})))</f>
        <v>393.5</v>
      </c>
      <c r="K48" s="25">
        <f>COUNT(E48:I48)</f>
        <v>1</v>
      </c>
    </row>
    <row r="49" spans="1:11" x14ac:dyDescent="0.3">
      <c r="A49" s="131">
        <f>RANK(J49,$J$2:J101)</f>
        <v>46</v>
      </c>
      <c r="B49" s="111" t="s">
        <v>36</v>
      </c>
      <c r="C49" s="6" t="s">
        <v>83</v>
      </c>
      <c r="D49" s="6" t="s">
        <v>356</v>
      </c>
      <c r="E49" s="1">
        <v>393.5</v>
      </c>
      <c r="F49" s="1"/>
      <c r="G49" s="8"/>
      <c r="H49" s="8"/>
      <c r="I49" s="100"/>
      <c r="J49" s="14" cm="1">
        <f t="array" ref="J49">IF(K49&lt;6,SUM(E49:I49),SUM(LARGE(E49:I49,{1;2;3;4;5;6})))</f>
        <v>393.5</v>
      </c>
      <c r="K49" s="25">
        <f>COUNT(E49:I49)</f>
        <v>1</v>
      </c>
    </row>
    <row r="50" spans="1:11" x14ac:dyDescent="0.3">
      <c r="A50" s="131">
        <f>RANK(J50,$J$2:J102)</f>
        <v>46</v>
      </c>
      <c r="B50" s="111" t="s">
        <v>370</v>
      </c>
      <c r="C50" s="6" t="s">
        <v>202</v>
      </c>
      <c r="D50" s="6" t="s">
        <v>369</v>
      </c>
      <c r="E50" s="1"/>
      <c r="F50" s="1"/>
      <c r="G50" s="100">
        <v>393.5</v>
      </c>
      <c r="H50" s="8"/>
      <c r="I50" s="100"/>
      <c r="J50" s="14" cm="1">
        <f t="array" ref="J50">IF(K50&lt;6,SUM(E50:I50),SUM(LARGE(E50:I50,{1;2;3;4;5;6})))</f>
        <v>393.5</v>
      </c>
      <c r="K50" s="25">
        <f>COUNT(E50:I50)</f>
        <v>1</v>
      </c>
    </row>
    <row r="51" spans="1:11" x14ac:dyDescent="0.3">
      <c r="A51" s="131">
        <f>RANK(J51,$J$2:J103)</f>
        <v>50</v>
      </c>
      <c r="B51" s="111" t="s">
        <v>36</v>
      </c>
      <c r="C51" s="6" t="s">
        <v>158</v>
      </c>
      <c r="D51" s="6" t="s">
        <v>24</v>
      </c>
      <c r="E51" s="1"/>
      <c r="F51" s="100">
        <v>130</v>
      </c>
      <c r="G51" s="100">
        <v>130</v>
      </c>
      <c r="H51" s="8">
        <v>130</v>
      </c>
      <c r="I51" s="100"/>
      <c r="J51" s="14" cm="1">
        <f t="array" ref="J51">IF(K51&lt;6,SUM(E51:I51),SUM(LARGE(E51:I51,{1;2;3;4;5;6})))</f>
        <v>390</v>
      </c>
      <c r="K51" s="25">
        <f>COUNT(E51:I51)</f>
        <v>3</v>
      </c>
    </row>
    <row r="52" spans="1:11" x14ac:dyDescent="0.3">
      <c r="A52" s="131">
        <f>RANK(J52,$J$2:J104)</f>
        <v>51</v>
      </c>
      <c r="B52" s="111" t="s">
        <v>36</v>
      </c>
      <c r="C52" s="6" t="s">
        <v>37</v>
      </c>
      <c r="D52" s="6" t="s">
        <v>60</v>
      </c>
      <c r="E52" s="1"/>
      <c r="F52" s="100">
        <v>360</v>
      </c>
      <c r="G52" s="8"/>
      <c r="H52" s="99">
        <v>0</v>
      </c>
      <c r="I52" s="102">
        <v>0</v>
      </c>
      <c r="J52" s="14" cm="1">
        <f t="array" ref="J52">IF(K52&lt;6,SUM(E52:I52),SUM(LARGE(E52:I52,{1;2;3;4;5;6})))</f>
        <v>360</v>
      </c>
      <c r="K52" s="25">
        <f>COUNT(E52:I52)</f>
        <v>3</v>
      </c>
    </row>
    <row r="53" spans="1:11" x14ac:dyDescent="0.3">
      <c r="A53" s="131">
        <f>RANK(J53,$J$2:J105)</f>
        <v>51</v>
      </c>
      <c r="B53" s="111" t="s">
        <v>36</v>
      </c>
      <c r="C53" s="6" t="s">
        <v>37</v>
      </c>
      <c r="D53" s="6" t="s">
        <v>195</v>
      </c>
      <c r="E53" s="1"/>
      <c r="F53" s="100">
        <v>360</v>
      </c>
      <c r="G53" s="8"/>
      <c r="H53" s="99">
        <v>0</v>
      </c>
      <c r="I53" s="102">
        <v>0</v>
      </c>
      <c r="J53" s="14" cm="1">
        <f t="array" ref="J53">IF(K53&lt;6,SUM(E53:I53),SUM(LARGE(E53:I53,{1;2;3;4;5;6})))</f>
        <v>360</v>
      </c>
      <c r="K53" s="25">
        <f>COUNT(E53:I53)</f>
        <v>3</v>
      </c>
    </row>
    <row r="54" spans="1:11" x14ac:dyDescent="0.3">
      <c r="A54" s="131">
        <f>RANK(J54,$J$2:J106)</f>
        <v>53</v>
      </c>
      <c r="B54" s="111" t="s">
        <v>36</v>
      </c>
      <c r="C54" s="6" t="s">
        <v>123</v>
      </c>
      <c r="D54" s="6" t="s">
        <v>401</v>
      </c>
      <c r="E54" s="101"/>
      <c r="F54" s="101"/>
      <c r="G54" s="105"/>
      <c r="H54" s="8">
        <v>160</v>
      </c>
      <c r="I54" s="100">
        <v>170</v>
      </c>
      <c r="J54" s="14" cm="1">
        <f t="array" ref="J54">IF(K54&lt;6,SUM(E54:I54),SUM(LARGE(E54:I54,{1;2;3;4;5;6})))</f>
        <v>330</v>
      </c>
      <c r="K54" s="25">
        <f>COUNT(E54:I54)</f>
        <v>2</v>
      </c>
    </row>
    <row r="55" spans="1:11" x14ac:dyDescent="0.3">
      <c r="A55" s="131">
        <f>RANK(J55,$J$2:J107)</f>
        <v>53</v>
      </c>
      <c r="B55" s="111" t="s">
        <v>36</v>
      </c>
      <c r="C55" s="6" t="s">
        <v>443</v>
      </c>
      <c r="D55" s="6" t="s">
        <v>421</v>
      </c>
      <c r="E55" s="1">
        <v>170</v>
      </c>
      <c r="F55" s="100">
        <v>160</v>
      </c>
      <c r="G55" s="8"/>
      <c r="H55" s="8"/>
      <c r="I55" s="100"/>
      <c r="J55" s="14" cm="1">
        <f t="array" ref="J55">IF(K55&lt;6,SUM(E55:I55),SUM(LARGE(E55:I55,{1;2;3;4;5;6})))</f>
        <v>330</v>
      </c>
      <c r="K55" s="25">
        <f>COUNT(E55:I55)</f>
        <v>2</v>
      </c>
    </row>
    <row r="56" spans="1:11" x14ac:dyDescent="0.3">
      <c r="A56" s="131">
        <f>RANK(J56,$J$2:J108)</f>
        <v>55</v>
      </c>
      <c r="B56" s="111" t="s">
        <v>36</v>
      </c>
      <c r="C56" s="6" t="s">
        <v>69</v>
      </c>
      <c r="D56" s="6" t="s">
        <v>4</v>
      </c>
      <c r="E56" s="1"/>
      <c r="F56" s="1"/>
      <c r="G56" s="100">
        <v>160</v>
      </c>
      <c r="H56" s="8">
        <v>160</v>
      </c>
      <c r="I56" s="100"/>
      <c r="J56" s="14" cm="1">
        <f t="array" ref="J56">IF(K56&lt;6,SUM(E56:I56),SUM(LARGE(E56:I56,{1;2;3;4;5;6})))</f>
        <v>320</v>
      </c>
      <c r="K56" s="25">
        <f>COUNT(E56:I56)</f>
        <v>2</v>
      </c>
    </row>
    <row r="57" spans="1:11" x14ac:dyDescent="0.3">
      <c r="A57" s="131">
        <f>RANK(J57,$J$2:J109)</f>
        <v>56</v>
      </c>
      <c r="B57" s="111" t="s">
        <v>36</v>
      </c>
      <c r="C57" s="6" t="s">
        <v>123</v>
      </c>
      <c r="D57" s="6" t="s">
        <v>420</v>
      </c>
      <c r="E57" s="1">
        <v>300</v>
      </c>
      <c r="F57" s="101"/>
      <c r="G57" s="8"/>
      <c r="H57" s="8"/>
      <c r="I57" s="100"/>
      <c r="J57" s="14" cm="1">
        <f t="array" ref="J57">IF(K57&lt;6,SUM(E57:I57),SUM(LARGE(E57:I57,{1;2;3;4;5;6})))</f>
        <v>300</v>
      </c>
      <c r="K57" s="25">
        <f>COUNT(E57:I57)</f>
        <v>1</v>
      </c>
    </row>
    <row r="58" spans="1:11" x14ac:dyDescent="0.3">
      <c r="A58" s="131">
        <f>RANK(J58,$J$2:J110)</f>
        <v>56</v>
      </c>
      <c r="B58" s="111" t="s">
        <v>36</v>
      </c>
      <c r="C58" s="6" t="s">
        <v>368</v>
      </c>
      <c r="D58" s="110" t="s">
        <v>384</v>
      </c>
      <c r="E58" s="101"/>
      <c r="F58" s="101"/>
      <c r="G58" s="100">
        <v>300</v>
      </c>
      <c r="H58" s="8"/>
      <c r="I58" s="100"/>
      <c r="J58" s="14" cm="1">
        <f t="array" ref="J58">IF(K58&lt;6,SUM(E58:I58),SUM(LARGE(E58:I58,{1;2;3;4;5;6})))</f>
        <v>300</v>
      </c>
      <c r="K58" s="25">
        <f>COUNT(E58:I58)</f>
        <v>1</v>
      </c>
    </row>
    <row r="59" spans="1:11" x14ac:dyDescent="0.3">
      <c r="A59" s="131">
        <f>RANK(J59,$J$2:J111)</f>
        <v>56</v>
      </c>
      <c r="B59" s="111" t="s">
        <v>36</v>
      </c>
      <c r="C59" s="6" t="s">
        <v>38</v>
      </c>
      <c r="D59" s="6" t="s">
        <v>278</v>
      </c>
      <c r="E59" s="1"/>
      <c r="F59" s="1"/>
      <c r="G59" s="100">
        <v>300</v>
      </c>
      <c r="H59" s="8"/>
      <c r="I59" s="100"/>
      <c r="J59" s="14" cm="1">
        <f t="array" ref="J59">IF(K59&lt;6,SUM(E59:I59),SUM(LARGE(E59:I59,{1;2;3;4;5;6})))</f>
        <v>300</v>
      </c>
      <c r="K59" s="25">
        <f>COUNT(E59:I59)</f>
        <v>1</v>
      </c>
    </row>
    <row r="60" spans="1:11" x14ac:dyDescent="0.3">
      <c r="A60" s="131">
        <f>RANK(J60,$J$2:J112)</f>
        <v>59</v>
      </c>
      <c r="B60" s="111" t="s">
        <v>36</v>
      </c>
      <c r="C60" s="6" t="s">
        <v>69</v>
      </c>
      <c r="D60" s="6" t="s">
        <v>64</v>
      </c>
      <c r="E60" s="1"/>
      <c r="F60" s="100">
        <v>160</v>
      </c>
      <c r="G60" s="100">
        <v>125</v>
      </c>
      <c r="H60" s="8"/>
      <c r="I60" s="100"/>
      <c r="J60" s="14" cm="1">
        <f t="array" ref="J60">IF(K60&lt;6,SUM(E60:I60),SUM(LARGE(E60:I60,{1;2;3;4;5;6})))</f>
        <v>285</v>
      </c>
      <c r="K60" s="25">
        <f>COUNT(E60:I60)</f>
        <v>2</v>
      </c>
    </row>
    <row r="61" spans="1:11" x14ac:dyDescent="0.3">
      <c r="A61" s="131">
        <f>RANK(J61,$J$2:J113)</f>
        <v>59</v>
      </c>
      <c r="B61" s="111" t="s">
        <v>36</v>
      </c>
      <c r="C61" s="6" t="s">
        <v>158</v>
      </c>
      <c r="D61" s="6" t="s">
        <v>72</v>
      </c>
      <c r="E61" s="1"/>
      <c r="F61" s="100">
        <v>160</v>
      </c>
      <c r="G61" s="100">
        <v>125</v>
      </c>
      <c r="H61" s="8"/>
      <c r="I61" s="100"/>
      <c r="J61" s="14" cm="1">
        <f t="array" ref="J61">IF(K61&lt;6,SUM(E61:I61),SUM(LARGE(E61:I61,{1;2;3;4;5;6})))</f>
        <v>285</v>
      </c>
      <c r="K61" s="25">
        <f>COUNT(E61:I61)</f>
        <v>2</v>
      </c>
    </row>
    <row r="62" spans="1:11" x14ac:dyDescent="0.3">
      <c r="A62" s="131">
        <f>RANK(J62,$J$2:J114)</f>
        <v>61</v>
      </c>
      <c r="B62" s="111" t="s">
        <v>36</v>
      </c>
      <c r="C62" s="6" t="s">
        <v>69</v>
      </c>
      <c r="D62" s="6" t="s">
        <v>175</v>
      </c>
      <c r="E62" s="1">
        <v>55</v>
      </c>
      <c r="F62" s="100">
        <v>100</v>
      </c>
      <c r="G62" s="8"/>
      <c r="H62" s="8">
        <v>125</v>
      </c>
      <c r="I62" s="100"/>
      <c r="J62" s="14" cm="1">
        <f t="array" ref="J62">IF(K62&lt;6,SUM(E62:I62),SUM(LARGE(E62:I62,{1;2;3;4;5;6})))</f>
        <v>280</v>
      </c>
      <c r="K62" s="25">
        <f>COUNT(E62:I62)</f>
        <v>3</v>
      </c>
    </row>
    <row r="63" spans="1:11" x14ac:dyDescent="0.3">
      <c r="A63" s="131">
        <f>RANK(J63,$J$2:J115)</f>
        <v>61</v>
      </c>
      <c r="B63" s="111" t="s">
        <v>36</v>
      </c>
      <c r="C63" s="6" t="s">
        <v>37</v>
      </c>
      <c r="D63" s="6" t="s">
        <v>183</v>
      </c>
      <c r="E63" s="1">
        <v>55</v>
      </c>
      <c r="F63" s="100">
        <v>100</v>
      </c>
      <c r="G63" s="8"/>
      <c r="H63" s="8">
        <v>125</v>
      </c>
      <c r="I63" s="100"/>
      <c r="J63" s="14" cm="1">
        <f t="array" ref="J63">IF(K63&lt;6,SUM(E63:I63),SUM(LARGE(E63:I63,{1;2;3;4;5;6})))</f>
        <v>280</v>
      </c>
      <c r="K63" s="25">
        <f>COUNT(E63:I63)</f>
        <v>3</v>
      </c>
    </row>
    <row r="64" spans="1:11" x14ac:dyDescent="0.3">
      <c r="A64" s="131">
        <f>RANK(J64,$J$2:J116)</f>
        <v>63</v>
      </c>
      <c r="B64" s="111" t="s">
        <v>188</v>
      </c>
      <c r="C64" s="6" t="s">
        <v>123</v>
      </c>
      <c r="D64" s="6" t="s">
        <v>290</v>
      </c>
      <c r="E64" s="1"/>
      <c r="F64" s="100">
        <v>70</v>
      </c>
      <c r="G64" s="8"/>
      <c r="H64" s="8"/>
      <c r="I64" s="100">
        <v>170</v>
      </c>
      <c r="J64" s="14" cm="1">
        <f t="array" ref="J64">IF(K64&lt;6,SUM(E64:I64),SUM(LARGE(E64:I64,{1;2;3;4;5;6})))</f>
        <v>240</v>
      </c>
      <c r="K64" s="25">
        <f>COUNT(E64:I64)</f>
        <v>2</v>
      </c>
    </row>
    <row r="65" spans="1:11" x14ac:dyDescent="0.3">
      <c r="A65" s="131">
        <f>RANK(J65,$J$2:J117)</f>
        <v>64</v>
      </c>
      <c r="B65" s="111" t="s">
        <v>36</v>
      </c>
      <c r="C65" s="6" t="s">
        <v>37</v>
      </c>
      <c r="D65" s="6" t="s">
        <v>100</v>
      </c>
      <c r="E65" s="1">
        <v>80</v>
      </c>
      <c r="F65" s="1"/>
      <c r="G65" s="100">
        <v>80</v>
      </c>
      <c r="H65" s="8">
        <v>70</v>
      </c>
      <c r="I65" s="100"/>
      <c r="J65" s="14" cm="1">
        <f t="array" ref="J65">IF(K65&lt;6,SUM(E65:I65),SUM(LARGE(E65:I65,{1;2;3;4;5;6})))</f>
        <v>230</v>
      </c>
      <c r="K65" s="25">
        <f>COUNT(E65:I65)</f>
        <v>3</v>
      </c>
    </row>
    <row r="66" spans="1:11" x14ac:dyDescent="0.3">
      <c r="A66" s="131">
        <f>RANK(J66,$J$2:J118)</f>
        <v>65</v>
      </c>
      <c r="B66" s="111" t="s">
        <v>36</v>
      </c>
      <c r="C66" s="6" t="s">
        <v>41</v>
      </c>
      <c r="D66" s="6" t="s">
        <v>332</v>
      </c>
      <c r="E66" s="1">
        <v>215</v>
      </c>
      <c r="F66" s="102">
        <v>0</v>
      </c>
      <c r="G66" s="102">
        <v>0</v>
      </c>
      <c r="H66" s="8"/>
      <c r="I66" s="100"/>
      <c r="J66" s="14" cm="1">
        <f t="array" ref="J66">IF(K66&lt;6,SUM(E66:I66),SUM(LARGE(E66:I66,{1;2;3;4;5;6})))</f>
        <v>215</v>
      </c>
      <c r="K66" s="25">
        <f>COUNT(E66:I66)</f>
        <v>3</v>
      </c>
    </row>
    <row r="67" spans="1:11" x14ac:dyDescent="0.3">
      <c r="A67" s="131">
        <f>RANK(J67,$J$2:J119)</f>
        <v>66</v>
      </c>
      <c r="B67" s="111" t="s">
        <v>36</v>
      </c>
      <c r="C67" s="6" t="s">
        <v>42</v>
      </c>
      <c r="D67" s="6" t="s">
        <v>235</v>
      </c>
      <c r="E67" s="1"/>
      <c r="F67" s="100">
        <v>55</v>
      </c>
      <c r="G67" s="8"/>
      <c r="H67" s="8"/>
      <c r="I67" s="100">
        <v>125</v>
      </c>
      <c r="J67" s="14" cm="1">
        <f t="array" ref="J67">IF(K67&lt;6,SUM(E67:I67),SUM(LARGE(E67:I67,{1;2;3;4;5;6})))</f>
        <v>180</v>
      </c>
      <c r="K67" s="25">
        <f>COUNT(E67:I67)</f>
        <v>2</v>
      </c>
    </row>
    <row r="68" spans="1:11" x14ac:dyDescent="0.3">
      <c r="A68" s="131">
        <f>RANK(J68,$J$2:J120)</f>
        <v>67</v>
      </c>
      <c r="B68" s="111" t="s">
        <v>39</v>
      </c>
      <c r="C68" s="6" t="s">
        <v>202</v>
      </c>
      <c r="D68" s="6" t="s">
        <v>80</v>
      </c>
      <c r="E68" s="1"/>
      <c r="F68" s="1"/>
      <c r="G68" s="8"/>
      <c r="H68" s="8"/>
      <c r="I68" s="100">
        <v>170</v>
      </c>
      <c r="J68" s="14" cm="1">
        <f t="array" ref="J68">IF(K68&lt;6,SUM(E68:I68),SUM(LARGE(E68:I68,{1;2;3;4;5;6})))</f>
        <v>170</v>
      </c>
      <c r="K68" s="25">
        <f>COUNT(E68:I68)</f>
        <v>1</v>
      </c>
    </row>
    <row r="69" spans="1:11" x14ac:dyDescent="0.3">
      <c r="A69" s="131">
        <f>RANK(J69,$J$2:J121)</f>
        <v>67</v>
      </c>
      <c r="B69" s="111" t="s">
        <v>36</v>
      </c>
      <c r="C69" s="6" t="s">
        <v>37</v>
      </c>
      <c r="D69" s="6" t="s">
        <v>179</v>
      </c>
      <c r="E69" s="1"/>
      <c r="F69" s="1"/>
      <c r="G69" s="8"/>
      <c r="H69" s="8"/>
      <c r="I69" s="100">
        <v>170</v>
      </c>
      <c r="J69" s="14" cm="1">
        <f t="array" ref="J69">IF(K69&lt;6,SUM(E69:I69),SUM(LARGE(E69:I69,{1;2;3;4;5;6})))</f>
        <v>170</v>
      </c>
      <c r="K69" s="25">
        <f>COUNT(E69:I69)</f>
        <v>1</v>
      </c>
    </row>
    <row r="70" spans="1:11" x14ac:dyDescent="0.3">
      <c r="A70" s="131">
        <f>RANK(J70,$J$2:J122)</f>
        <v>69</v>
      </c>
      <c r="B70" s="111" t="s">
        <v>36</v>
      </c>
      <c r="C70" s="6" t="s">
        <v>94</v>
      </c>
      <c r="D70" s="6" t="s">
        <v>267</v>
      </c>
      <c r="E70" s="13">
        <v>0</v>
      </c>
      <c r="F70" s="1"/>
      <c r="G70" s="8"/>
      <c r="H70" s="8">
        <v>160</v>
      </c>
      <c r="I70" s="100"/>
      <c r="J70" s="14" cm="1">
        <f t="array" ref="J70">IF(K70&lt;6,SUM(E70:I70),SUM(LARGE(E70:I70,{1;2;3;4;5;6})))</f>
        <v>160</v>
      </c>
      <c r="K70" s="25">
        <f>COUNT(E70:I70)</f>
        <v>2</v>
      </c>
    </row>
    <row r="71" spans="1:11" x14ac:dyDescent="0.3">
      <c r="A71" s="131">
        <f>RANK(J71,$J$2:J123)</f>
        <v>69</v>
      </c>
      <c r="B71" s="111" t="s">
        <v>36</v>
      </c>
      <c r="C71" s="6" t="s">
        <v>94</v>
      </c>
      <c r="D71" s="6" t="s">
        <v>250</v>
      </c>
      <c r="E71" s="13">
        <v>0</v>
      </c>
      <c r="F71" s="1"/>
      <c r="G71" s="8"/>
      <c r="H71" s="8">
        <v>160</v>
      </c>
      <c r="I71" s="100"/>
      <c r="J71" s="14" cm="1">
        <f t="array" ref="J71">IF(K71&lt;6,SUM(E71:I71),SUM(LARGE(E71:I71,{1;2;3;4;5;6})))</f>
        <v>160</v>
      </c>
      <c r="K71" s="25">
        <f>COUNT(E71:I71)</f>
        <v>2</v>
      </c>
    </row>
    <row r="72" spans="1:11" x14ac:dyDescent="0.3">
      <c r="A72" s="131">
        <f>RANK(J72,$J$2:J124)</f>
        <v>69</v>
      </c>
      <c r="B72" s="111" t="s">
        <v>36</v>
      </c>
      <c r="C72" s="6" t="s">
        <v>69</v>
      </c>
      <c r="D72" s="6" t="s">
        <v>232</v>
      </c>
      <c r="E72" s="1">
        <v>80</v>
      </c>
      <c r="F72" s="1"/>
      <c r="G72" s="8"/>
      <c r="H72" s="8">
        <v>80</v>
      </c>
      <c r="I72" s="100"/>
      <c r="J72" s="14" cm="1">
        <f t="array" ref="J72">IF(K72&lt;6,SUM(E72:I72),SUM(LARGE(E72:I72,{1;2;3;4;5;6})))</f>
        <v>160</v>
      </c>
      <c r="K72" s="25">
        <f>COUNT(E72:I72)</f>
        <v>2</v>
      </c>
    </row>
    <row r="73" spans="1:11" x14ac:dyDescent="0.3">
      <c r="A73" s="131">
        <f>RANK(J73,$J$2:J125)</f>
        <v>69</v>
      </c>
      <c r="B73" s="111" t="s">
        <v>36</v>
      </c>
      <c r="C73" s="6" t="s">
        <v>41</v>
      </c>
      <c r="D73" s="6" t="s">
        <v>333</v>
      </c>
      <c r="E73" s="1"/>
      <c r="F73" s="1"/>
      <c r="G73" s="100">
        <v>160</v>
      </c>
      <c r="H73" s="8"/>
      <c r="I73" s="100"/>
      <c r="J73" s="14" cm="1">
        <f t="array" ref="J73">IF(K73&lt;6,SUM(E73:I73),SUM(LARGE(E73:I73,{1;2;3;4;5;6})))</f>
        <v>160</v>
      </c>
      <c r="K73" s="25">
        <f>COUNT(E73:I73)</f>
        <v>1</v>
      </c>
    </row>
    <row r="74" spans="1:11" x14ac:dyDescent="0.3">
      <c r="A74" s="131">
        <f>RANK(J74,$J$2:J126)</f>
        <v>69</v>
      </c>
      <c r="B74" s="111" t="s">
        <v>36</v>
      </c>
      <c r="C74" s="6"/>
      <c r="D74" s="110" t="s">
        <v>448</v>
      </c>
      <c r="E74" s="101"/>
      <c r="F74" s="101"/>
      <c r="G74" s="100">
        <v>160</v>
      </c>
      <c r="H74" s="8"/>
      <c r="I74" s="100"/>
      <c r="J74" s="14" cm="1">
        <f t="array" ref="J74">IF(K74&lt;6,SUM(E74:I74),SUM(LARGE(E74:I74,{1;2;3;4;5;6})))</f>
        <v>160</v>
      </c>
      <c r="K74" s="25">
        <f>COUNT(E74:I74)</f>
        <v>1</v>
      </c>
    </row>
    <row r="75" spans="1:11" x14ac:dyDescent="0.3">
      <c r="A75" s="131">
        <f>RANK(J75,$J$2:J127)</f>
        <v>69</v>
      </c>
      <c r="B75" s="111" t="s">
        <v>36</v>
      </c>
      <c r="C75" s="6"/>
      <c r="D75" s="110" t="s">
        <v>444</v>
      </c>
      <c r="E75" s="101"/>
      <c r="F75" s="101"/>
      <c r="G75" s="100">
        <v>160</v>
      </c>
      <c r="H75" s="8"/>
      <c r="I75" s="100"/>
      <c r="J75" s="14" cm="1">
        <f t="array" ref="J75">IF(K75&lt;6,SUM(E75:I75),SUM(LARGE(E75:I75,{1;2;3;4;5;6})))</f>
        <v>160</v>
      </c>
      <c r="K75" s="25">
        <f>COUNT(E75:I75)</f>
        <v>1</v>
      </c>
    </row>
    <row r="76" spans="1:11" x14ac:dyDescent="0.3">
      <c r="A76" s="131">
        <f>RANK(J76,$J$2:J128)</f>
        <v>75</v>
      </c>
      <c r="B76" s="111" t="s">
        <v>36</v>
      </c>
      <c r="C76" s="6" t="s">
        <v>167</v>
      </c>
      <c r="D76" s="6" t="s">
        <v>340</v>
      </c>
      <c r="E76" s="13">
        <v>0</v>
      </c>
      <c r="F76" s="1"/>
      <c r="G76" s="8"/>
      <c r="H76" s="8"/>
      <c r="I76" s="100">
        <v>148.5</v>
      </c>
      <c r="J76" s="14" cm="1">
        <f t="array" ref="J76">IF(K76&lt;6,SUM(E76:I76),SUM(LARGE(E76:I76,{1;2;3;4;5;6})))</f>
        <v>148.5</v>
      </c>
      <c r="K76" s="25">
        <f>COUNT(E76:I76)</f>
        <v>2</v>
      </c>
    </row>
    <row r="77" spans="1:11" x14ac:dyDescent="0.3">
      <c r="A77" s="131">
        <f>RANK(J77,$J$2:J129)</f>
        <v>75</v>
      </c>
      <c r="B77" s="111" t="s">
        <v>36</v>
      </c>
      <c r="C77" s="6" t="s">
        <v>52</v>
      </c>
      <c r="D77" s="6" t="s">
        <v>17</v>
      </c>
      <c r="E77" s="1"/>
      <c r="F77" s="1"/>
      <c r="G77" s="8"/>
      <c r="H77" s="8"/>
      <c r="I77" s="100">
        <v>148.5</v>
      </c>
      <c r="J77" s="14" cm="1">
        <f t="array" ref="J77">IF(K77&lt;6,SUM(E77:I77),SUM(LARGE(E77:I77,{1;2;3;4;5;6})))</f>
        <v>148.5</v>
      </c>
      <c r="K77" s="25">
        <f>COUNT(E77:I77)</f>
        <v>1</v>
      </c>
    </row>
    <row r="78" spans="1:11" x14ac:dyDescent="0.3">
      <c r="A78" s="131">
        <f>RANK(J78,$J$2:J130)</f>
        <v>75</v>
      </c>
      <c r="B78" s="111" t="s">
        <v>39</v>
      </c>
      <c r="C78" s="6"/>
      <c r="D78" s="6" t="s">
        <v>491</v>
      </c>
      <c r="E78" s="101"/>
      <c r="F78" s="101"/>
      <c r="G78" s="105"/>
      <c r="H78" s="105"/>
      <c r="I78" s="100">
        <v>148.5</v>
      </c>
      <c r="J78" s="14" cm="1">
        <f t="array" ref="J78">IF(K78&lt;6,SUM(E78:I78),SUM(LARGE(E78:I78,{1;2;3;4;5;6})))</f>
        <v>148.5</v>
      </c>
      <c r="K78" s="25">
        <f>COUNT(E78:I78)</f>
        <v>1</v>
      </c>
    </row>
    <row r="79" spans="1:11" x14ac:dyDescent="0.3">
      <c r="A79" s="131">
        <f>RANK(J79,$J$2:J131)</f>
        <v>75</v>
      </c>
      <c r="B79" s="111" t="s">
        <v>39</v>
      </c>
      <c r="C79" s="6"/>
      <c r="D79" s="6" t="s">
        <v>492</v>
      </c>
      <c r="E79" s="101"/>
      <c r="F79" s="101"/>
      <c r="G79" s="105"/>
      <c r="H79" s="105"/>
      <c r="I79" s="100">
        <v>148.5</v>
      </c>
      <c r="J79" s="14" cm="1">
        <f t="array" ref="J79">IF(K79&lt;6,SUM(E79:I79),SUM(LARGE(E79:I79,{1;2;3;4;5;6})))</f>
        <v>148.5</v>
      </c>
      <c r="K79" s="25">
        <f>COUNT(E79:I79)</f>
        <v>1</v>
      </c>
    </row>
    <row r="80" spans="1:11" x14ac:dyDescent="0.3">
      <c r="A80" s="131">
        <f>RANK(J80,$J$2:J132)</f>
        <v>79</v>
      </c>
      <c r="B80" s="111" t="s">
        <v>36</v>
      </c>
      <c r="C80" s="6" t="s">
        <v>122</v>
      </c>
      <c r="D80" s="6" t="s">
        <v>120</v>
      </c>
      <c r="E80" s="1">
        <v>55</v>
      </c>
      <c r="F80" s="1"/>
      <c r="G80" s="8"/>
      <c r="H80" s="8">
        <v>80</v>
      </c>
      <c r="I80" s="100"/>
      <c r="J80" s="14" cm="1">
        <f t="array" ref="J80">IF(K80&lt;6,SUM(E80:I80),SUM(LARGE(E80:I80,{1;2;3;4;5;6})))</f>
        <v>135</v>
      </c>
      <c r="K80" s="25">
        <f>COUNT(E80:I80)</f>
        <v>2</v>
      </c>
    </row>
    <row r="81" spans="1:11" x14ac:dyDescent="0.3">
      <c r="A81" s="131">
        <f>RANK(J81,$J$2:J133)</f>
        <v>80</v>
      </c>
      <c r="B81" s="111" t="s">
        <v>36</v>
      </c>
      <c r="C81" s="6" t="s">
        <v>158</v>
      </c>
      <c r="D81" s="6" t="s">
        <v>474</v>
      </c>
      <c r="E81" s="101"/>
      <c r="F81" s="101"/>
      <c r="G81" s="105"/>
      <c r="H81" s="100">
        <v>130</v>
      </c>
      <c r="I81" s="100"/>
      <c r="J81" s="14" cm="1">
        <f t="array" ref="J81">IF(K81&lt;6,SUM(E81:I81),SUM(LARGE(E81:I81,{1;2;3;4;5;6})))</f>
        <v>130</v>
      </c>
      <c r="K81" s="25">
        <f>COUNT(E81:I81)</f>
        <v>1</v>
      </c>
    </row>
    <row r="82" spans="1:11" x14ac:dyDescent="0.3">
      <c r="A82" s="131">
        <f>RANK(J82,$J$2:J134)</f>
        <v>80</v>
      </c>
      <c r="B82" s="111" t="s">
        <v>36</v>
      </c>
      <c r="C82" s="6" t="s">
        <v>37</v>
      </c>
      <c r="D82" s="6" t="s">
        <v>260</v>
      </c>
      <c r="E82" s="1"/>
      <c r="F82" s="100">
        <v>130</v>
      </c>
      <c r="G82" s="99"/>
      <c r="H82" s="8"/>
      <c r="I82" s="100"/>
      <c r="J82" s="14" cm="1">
        <f t="array" ref="J82">IF(K82&lt;6,SUM(E82:I82),SUM(LARGE(E82:I82,{1;2;3;4;5;6})))</f>
        <v>130</v>
      </c>
      <c r="K82" s="25">
        <f>COUNT(E82:I82)</f>
        <v>1</v>
      </c>
    </row>
    <row r="83" spans="1:11" x14ac:dyDescent="0.3">
      <c r="A83" s="131">
        <f>RANK(J83,$J$2:J135)</f>
        <v>80</v>
      </c>
      <c r="B83" s="111" t="s">
        <v>39</v>
      </c>
      <c r="C83" s="6"/>
      <c r="D83" s="6" t="s">
        <v>493</v>
      </c>
      <c r="E83" s="101"/>
      <c r="F83" s="101"/>
      <c r="G83" s="105"/>
      <c r="H83" s="105"/>
      <c r="I83" s="100">
        <v>130</v>
      </c>
      <c r="J83" s="14" cm="1">
        <f t="array" ref="J83">IF(K83&lt;6,SUM(E83:I83),SUM(LARGE(E83:I83,{1;2;3;4;5;6})))</f>
        <v>130</v>
      </c>
      <c r="K83" s="25">
        <f>COUNT(E83:I83)</f>
        <v>1</v>
      </c>
    </row>
    <row r="84" spans="1:11" x14ac:dyDescent="0.3">
      <c r="A84" s="131">
        <f>RANK(J84,$J$2:J136)</f>
        <v>80</v>
      </c>
      <c r="B84" s="111" t="s">
        <v>39</v>
      </c>
      <c r="C84" s="6"/>
      <c r="D84" s="6" t="s">
        <v>494</v>
      </c>
      <c r="E84" s="101"/>
      <c r="F84" s="101"/>
      <c r="G84" s="105"/>
      <c r="H84" s="105"/>
      <c r="I84" s="100">
        <v>130</v>
      </c>
      <c r="J84" s="14" cm="1">
        <f t="array" ref="J84">IF(K84&lt;6,SUM(E84:I84),SUM(LARGE(E84:I84,{1;2;3;4;5;6})))</f>
        <v>130</v>
      </c>
      <c r="K84" s="25">
        <f>COUNT(E84:I84)</f>
        <v>1</v>
      </c>
    </row>
    <row r="85" spans="1:11" x14ac:dyDescent="0.3">
      <c r="A85" s="131">
        <f>RANK(J85,$J$2:J137)</f>
        <v>80</v>
      </c>
      <c r="B85" s="111" t="s">
        <v>36</v>
      </c>
      <c r="C85" s="6" t="s">
        <v>158</v>
      </c>
      <c r="D85" s="6" t="s">
        <v>51</v>
      </c>
      <c r="E85" s="1"/>
      <c r="F85" s="1"/>
      <c r="G85" s="100">
        <v>130</v>
      </c>
      <c r="H85" s="8"/>
      <c r="I85" s="100"/>
      <c r="J85" s="14" cm="1">
        <f t="array" ref="J85">IF(K85&lt;6,SUM(E85:I85),SUM(LARGE(E85:I85,{1;2;3;4;5;6})))</f>
        <v>130</v>
      </c>
      <c r="K85" s="25">
        <f>COUNT(E85:I85)</f>
        <v>1</v>
      </c>
    </row>
    <row r="86" spans="1:11" x14ac:dyDescent="0.3">
      <c r="A86" s="131">
        <f>RANK(J86,$J$2:J138)</f>
        <v>85</v>
      </c>
      <c r="B86" s="111" t="s">
        <v>36</v>
      </c>
      <c r="C86" s="6" t="s">
        <v>69</v>
      </c>
      <c r="D86" s="6" t="s">
        <v>262</v>
      </c>
      <c r="E86" s="1">
        <v>25</v>
      </c>
      <c r="F86" s="102">
        <v>0</v>
      </c>
      <c r="G86" s="100">
        <v>25</v>
      </c>
      <c r="H86" s="8">
        <v>20</v>
      </c>
      <c r="I86" s="100">
        <v>55</v>
      </c>
      <c r="J86" s="14" cm="1">
        <f t="array" ref="J86">IF(K86&lt;6,SUM(E86:I86),SUM(LARGE(E86:I86,{1;2;3;4;5;6})))</f>
        <v>125</v>
      </c>
      <c r="K86" s="25">
        <f>COUNT(E86:I86)</f>
        <v>5</v>
      </c>
    </row>
    <row r="87" spans="1:11" x14ac:dyDescent="0.3">
      <c r="A87" s="131">
        <f>RANK(J87,$J$2:J139)</f>
        <v>85</v>
      </c>
      <c r="B87" s="111" t="s">
        <v>36</v>
      </c>
      <c r="C87" s="6" t="s">
        <v>69</v>
      </c>
      <c r="D87" s="6" t="s">
        <v>93</v>
      </c>
      <c r="E87" s="1">
        <v>70</v>
      </c>
      <c r="F87" s="100">
        <v>55</v>
      </c>
      <c r="G87" s="8"/>
      <c r="H87" s="8"/>
      <c r="I87" s="100"/>
      <c r="J87" s="14" cm="1">
        <f t="array" ref="J87">IF(K87&lt;6,SUM(E87:I87),SUM(LARGE(E87:I87,{1;2;3;4;5;6})))</f>
        <v>125</v>
      </c>
      <c r="K87" s="25">
        <f>COUNT(E87:I87)</f>
        <v>2</v>
      </c>
    </row>
    <row r="88" spans="1:11" x14ac:dyDescent="0.3">
      <c r="A88" s="131">
        <f>RANK(J88,$J$2:J140)</f>
        <v>85</v>
      </c>
      <c r="B88" s="111" t="s">
        <v>36</v>
      </c>
      <c r="C88" s="6" t="s">
        <v>45</v>
      </c>
      <c r="D88" s="110" t="s">
        <v>449</v>
      </c>
      <c r="E88" s="101"/>
      <c r="F88" s="101"/>
      <c r="G88" s="100">
        <v>125</v>
      </c>
      <c r="H88" s="8"/>
      <c r="I88" s="100"/>
      <c r="J88" s="14" cm="1">
        <f t="array" ref="J88">IF(K88&lt;6,SUM(E88:I88),SUM(LARGE(E88:I88,{1;2;3;4;5;6})))</f>
        <v>125</v>
      </c>
      <c r="K88" s="25">
        <f>COUNT(E88:I88)</f>
        <v>1</v>
      </c>
    </row>
    <row r="89" spans="1:11" x14ac:dyDescent="0.3">
      <c r="A89" s="131">
        <f>RANK(J89,$J$2:J141)</f>
        <v>85</v>
      </c>
      <c r="B89" s="111" t="s">
        <v>36</v>
      </c>
      <c r="C89" s="6" t="s">
        <v>45</v>
      </c>
      <c r="D89" s="110" t="s">
        <v>450</v>
      </c>
      <c r="E89" s="101"/>
      <c r="F89" s="101"/>
      <c r="G89" s="100">
        <v>125</v>
      </c>
      <c r="H89" s="8"/>
      <c r="I89" s="100"/>
      <c r="J89" s="14" cm="1">
        <f t="array" ref="J89">IF(K89&lt;6,SUM(E89:I89),SUM(LARGE(E89:I89,{1;2;3;4;5;6})))</f>
        <v>125</v>
      </c>
      <c r="K89" s="25">
        <f>COUNT(E89:I89)</f>
        <v>1</v>
      </c>
    </row>
    <row r="90" spans="1:11" x14ac:dyDescent="0.3">
      <c r="A90" s="131">
        <f>RANK(J90,$J$2:J142)</f>
        <v>89</v>
      </c>
      <c r="B90" s="111" t="s">
        <v>36</v>
      </c>
      <c r="C90" s="6" t="s">
        <v>42</v>
      </c>
      <c r="D90" s="6" t="s">
        <v>347</v>
      </c>
      <c r="E90" s="1">
        <v>30</v>
      </c>
      <c r="F90" s="100">
        <v>80</v>
      </c>
      <c r="G90" s="8"/>
      <c r="H90" s="8"/>
      <c r="I90" s="100"/>
      <c r="J90" s="14" cm="1">
        <f t="array" ref="J90">IF(K90&lt;6,SUM(E90:I90),SUM(LARGE(E90:I90,{1;2;3;4;5;6})))</f>
        <v>110</v>
      </c>
      <c r="K90" s="25">
        <f>COUNT(E90:I90)</f>
        <v>2</v>
      </c>
    </row>
    <row r="91" spans="1:11" x14ac:dyDescent="0.3">
      <c r="A91" s="131">
        <f>RANK(J91,$J$2:J143)</f>
        <v>90</v>
      </c>
      <c r="B91" s="111" t="s">
        <v>36</v>
      </c>
      <c r="C91" s="6" t="s">
        <v>42</v>
      </c>
      <c r="D91" s="6" t="s">
        <v>261</v>
      </c>
      <c r="E91" s="1"/>
      <c r="F91" s="100">
        <v>80</v>
      </c>
      <c r="G91" s="100">
        <v>25</v>
      </c>
      <c r="H91" s="8"/>
      <c r="I91" s="100"/>
      <c r="J91" s="14" cm="1">
        <f t="array" ref="J91">IF(K91&lt;6,SUM(E91:I91),SUM(LARGE(E91:I91,{1;2;3;4;5;6})))</f>
        <v>105</v>
      </c>
      <c r="K91" s="25">
        <f>COUNT(E91:I91)</f>
        <v>2</v>
      </c>
    </row>
    <row r="92" spans="1:11" x14ac:dyDescent="0.3">
      <c r="A92" s="131">
        <f>RANK(J92,$J$2:J144)</f>
        <v>91</v>
      </c>
      <c r="B92" s="111" t="s">
        <v>36</v>
      </c>
      <c r="C92" s="6" t="s">
        <v>339</v>
      </c>
      <c r="D92" s="6" t="s">
        <v>346</v>
      </c>
      <c r="E92" s="1">
        <v>100</v>
      </c>
      <c r="F92" s="1"/>
      <c r="G92" s="8"/>
      <c r="H92" s="8"/>
      <c r="I92" s="102">
        <v>0</v>
      </c>
      <c r="J92" s="14" cm="1">
        <f t="array" ref="J92">IF(K92&lt;6,SUM(E92:I92),SUM(LARGE(E92:I92,{1;2;3;4;5;6})))</f>
        <v>100</v>
      </c>
      <c r="K92" s="25">
        <f>COUNT(E92:I92)</f>
        <v>2</v>
      </c>
    </row>
    <row r="93" spans="1:11" x14ac:dyDescent="0.3">
      <c r="A93" s="131">
        <f>RANK(J93,$J$2:J145)</f>
        <v>91</v>
      </c>
      <c r="B93" s="111" t="s">
        <v>36</v>
      </c>
      <c r="C93" s="6" t="s">
        <v>38</v>
      </c>
      <c r="D93" s="6" t="s">
        <v>473</v>
      </c>
      <c r="E93" s="101"/>
      <c r="F93" s="101"/>
      <c r="G93" s="105"/>
      <c r="H93" s="100">
        <v>100</v>
      </c>
      <c r="I93" s="100"/>
      <c r="J93" s="14" cm="1">
        <f t="array" ref="J93">IF(K93&lt;6,SUM(E93:I93),SUM(LARGE(E93:I93,{1;2;3;4;5;6})))</f>
        <v>100</v>
      </c>
      <c r="K93" s="25">
        <f>COUNT(E93:I93)</f>
        <v>1</v>
      </c>
    </row>
    <row r="94" spans="1:11" x14ac:dyDescent="0.3">
      <c r="A94" s="131">
        <f>RANK(J94,$J$2:J146)</f>
        <v>91</v>
      </c>
      <c r="B94" s="111" t="s">
        <v>229</v>
      </c>
      <c r="C94" s="6"/>
      <c r="D94" s="6" t="s">
        <v>410</v>
      </c>
      <c r="E94" s="101"/>
      <c r="F94" s="101"/>
      <c r="G94" s="105"/>
      <c r="H94" s="100">
        <v>100</v>
      </c>
      <c r="I94" s="100"/>
      <c r="J94" s="14" cm="1">
        <f t="array" ref="J94">IF(K94&lt;6,SUM(E94:I94),SUM(LARGE(E94:I94,{1;2;3;4;5;6})))</f>
        <v>100</v>
      </c>
      <c r="K94" s="25">
        <f>COUNT(E94:I94)</f>
        <v>1</v>
      </c>
    </row>
    <row r="95" spans="1:11" x14ac:dyDescent="0.3">
      <c r="A95" s="131">
        <f>RANK(J95,$J$2:J147)</f>
        <v>91</v>
      </c>
      <c r="B95" s="111" t="s">
        <v>36</v>
      </c>
      <c r="C95" s="6" t="s">
        <v>37</v>
      </c>
      <c r="D95" s="6" t="s">
        <v>285</v>
      </c>
      <c r="E95" s="1"/>
      <c r="F95" s="1"/>
      <c r="G95" s="8"/>
      <c r="H95" s="8"/>
      <c r="I95" s="100">
        <v>100</v>
      </c>
      <c r="J95" s="14" cm="1">
        <f t="array" ref="J95">IF(K95&lt;6,SUM(E95:I95),SUM(LARGE(E95:I95,{1;2;3;4;5;6})))</f>
        <v>100</v>
      </c>
      <c r="K95" s="25">
        <f>COUNT(E95:I95)</f>
        <v>1</v>
      </c>
    </row>
    <row r="96" spans="1:11" x14ac:dyDescent="0.3">
      <c r="A96" s="131">
        <f>RANK(J96,$J$2:J148)</f>
        <v>91</v>
      </c>
      <c r="B96" s="111" t="s">
        <v>36</v>
      </c>
      <c r="C96" s="6" t="s">
        <v>37</v>
      </c>
      <c r="D96" s="6" t="s">
        <v>256</v>
      </c>
      <c r="E96" s="1"/>
      <c r="F96" s="1"/>
      <c r="G96" s="8"/>
      <c r="H96" s="8"/>
      <c r="I96" s="100">
        <v>100</v>
      </c>
      <c r="J96" s="14" cm="1">
        <f t="array" ref="J96">IF(K96&lt;6,SUM(E96:I96),SUM(LARGE(E96:I96,{1;2;3;4;5;6})))</f>
        <v>100</v>
      </c>
      <c r="K96" s="25">
        <f>COUNT(E96:I96)</f>
        <v>1</v>
      </c>
    </row>
    <row r="97" spans="1:11" x14ac:dyDescent="0.3">
      <c r="A97" s="131">
        <f>RANK(J97,$J$2:J148)</f>
        <v>91</v>
      </c>
      <c r="B97" s="111" t="s">
        <v>36</v>
      </c>
      <c r="C97" s="6" t="s">
        <v>69</v>
      </c>
      <c r="D97" s="110" t="s">
        <v>57</v>
      </c>
      <c r="E97" s="101"/>
      <c r="F97" s="101"/>
      <c r="G97" s="100">
        <v>100</v>
      </c>
      <c r="H97" s="8"/>
      <c r="I97" s="100"/>
      <c r="J97" s="14" cm="1">
        <f t="array" ref="J97">IF(K97&lt;6,SUM(E97:I97),SUM(LARGE(E97:I97,{1;2;3;4;5;6})))</f>
        <v>100</v>
      </c>
      <c r="K97" s="25">
        <f>COUNT(E97:I97)</f>
        <v>1</v>
      </c>
    </row>
    <row r="98" spans="1:11" x14ac:dyDescent="0.3">
      <c r="A98" s="131">
        <f>RANK(J98,$J$2:J148)</f>
        <v>91</v>
      </c>
      <c r="B98" s="111" t="s">
        <v>36</v>
      </c>
      <c r="C98" s="6" t="s">
        <v>41</v>
      </c>
      <c r="D98" s="6" t="s">
        <v>128</v>
      </c>
      <c r="E98" s="1"/>
      <c r="F98" s="1"/>
      <c r="G98" s="100">
        <v>100</v>
      </c>
      <c r="H98" s="8"/>
      <c r="I98" s="100"/>
      <c r="J98" s="14" cm="1">
        <f t="array" ref="J98">IF(K98&lt;6,SUM(E98:I98),SUM(LARGE(E98:I98,{1;2;3;4;5;6})))</f>
        <v>100</v>
      </c>
      <c r="K98" s="25">
        <f>COUNT(E98:I98)</f>
        <v>1</v>
      </c>
    </row>
    <row r="99" spans="1:11" x14ac:dyDescent="0.3">
      <c r="A99" s="131">
        <f>RANK(J99,$J$2:J148)</f>
        <v>98</v>
      </c>
      <c r="B99" s="111" t="s">
        <v>36</v>
      </c>
      <c r="C99" s="6" t="s">
        <v>69</v>
      </c>
      <c r="D99" s="6" t="s">
        <v>322</v>
      </c>
      <c r="E99" s="1">
        <v>25</v>
      </c>
      <c r="F99" s="13"/>
      <c r="G99" s="8"/>
      <c r="H99" s="8"/>
      <c r="I99" s="100">
        <v>55</v>
      </c>
      <c r="J99" s="14" cm="1">
        <f t="array" ref="J99">IF(K99&lt;6,SUM(E99:I99),SUM(LARGE(E99:I99,{1;2;3;4;5;6})))</f>
        <v>80</v>
      </c>
      <c r="K99" s="25">
        <f>COUNT(E99:I99)</f>
        <v>2</v>
      </c>
    </row>
    <row r="100" spans="1:11" x14ac:dyDescent="0.3">
      <c r="A100" s="131">
        <f>RANK(J100,$J$2:J148)</f>
        <v>98</v>
      </c>
      <c r="B100" s="111" t="s">
        <v>36</v>
      </c>
      <c r="C100" s="6" t="s">
        <v>69</v>
      </c>
      <c r="D100" s="6" t="s">
        <v>133</v>
      </c>
      <c r="E100" s="1"/>
      <c r="F100" s="1"/>
      <c r="G100" s="100">
        <v>80</v>
      </c>
      <c r="H100" s="8"/>
      <c r="I100" s="100"/>
      <c r="J100" s="14" cm="1">
        <f t="array" ref="J100">IF(K100&lt;6,SUM(E100:I100),SUM(LARGE(E100:I100,{1;2;3;4;5;6})))</f>
        <v>80</v>
      </c>
      <c r="K100" s="25">
        <f>COUNT(E100:I100)</f>
        <v>1</v>
      </c>
    </row>
    <row r="101" spans="1:11" x14ac:dyDescent="0.3">
      <c r="A101" s="131">
        <f>RANK(J101,$J$2:J148)</f>
        <v>100</v>
      </c>
      <c r="B101" s="111" t="s">
        <v>36</v>
      </c>
      <c r="C101" s="6" t="s">
        <v>52</v>
      </c>
      <c r="D101" s="6" t="s">
        <v>102</v>
      </c>
      <c r="E101" s="1"/>
      <c r="F101" s="1"/>
      <c r="G101" s="8"/>
      <c r="H101" s="8"/>
      <c r="I101" s="100">
        <v>70</v>
      </c>
      <c r="J101" s="14" cm="1">
        <f t="array" ref="J101">IF(K101&lt;6,SUM(E101:I101),SUM(LARGE(E101:I101,{1;2;3;4;5;6})))</f>
        <v>70</v>
      </c>
      <c r="K101" s="25">
        <f>COUNT(E101:I101)</f>
        <v>1</v>
      </c>
    </row>
    <row r="102" spans="1:11" x14ac:dyDescent="0.3">
      <c r="A102" s="131">
        <f>RANK(J102,$J$2:J148)</f>
        <v>100</v>
      </c>
      <c r="B102" s="111" t="s">
        <v>36</v>
      </c>
      <c r="C102" s="6" t="s">
        <v>52</v>
      </c>
      <c r="D102" s="6" t="s">
        <v>349</v>
      </c>
      <c r="E102" s="1"/>
      <c r="F102" s="1"/>
      <c r="G102" s="8"/>
      <c r="H102" s="8"/>
      <c r="I102" s="100">
        <v>70</v>
      </c>
      <c r="J102" s="14" cm="1">
        <f t="array" ref="J102">IF(K102&lt;6,SUM(E102:I102),SUM(LARGE(E102:I102,{1;2;3;4;5;6})))</f>
        <v>70</v>
      </c>
      <c r="K102" s="25">
        <f>COUNT(E102:I102)</f>
        <v>1</v>
      </c>
    </row>
    <row r="103" spans="1:11" x14ac:dyDescent="0.3">
      <c r="A103" s="131">
        <f>RANK(J103,$J$2:J148)</f>
        <v>100</v>
      </c>
      <c r="B103" s="111" t="s">
        <v>36</v>
      </c>
      <c r="C103" s="6" t="s">
        <v>69</v>
      </c>
      <c r="D103" s="6" t="s">
        <v>381</v>
      </c>
      <c r="E103" s="101"/>
      <c r="F103" s="101"/>
      <c r="G103" s="8"/>
      <c r="H103" s="8"/>
      <c r="I103" s="100">
        <v>70</v>
      </c>
      <c r="J103" s="14" cm="1">
        <f t="array" ref="J103">IF(K103&lt;6,SUM(E103:I103),SUM(LARGE(E103:I103,{1;2;3;4;5;6})))</f>
        <v>70</v>
      </c>
      <c r="K103" s="25">
        <f>COUNT(E103:I103)</f>
        <v>1</v>
      </c>
    </row>
    <row r="104" spans="1:11" x14ac:dyDescent="0.3">
      <c r="A104" s="131">
        <f>RANK(J104,$J$2:J148)</f>
        <v>100</v>
      </c>
      <c r="B104" s="111" t="s">
        <v>36</v>
      </c>
      <c r="C104" s="6" t="s">
        <v>42</v>
      </c>
      <c r="D104" s="6" t="s">
        <v>366</v>
      </c>
      <c r="E104" s="1">
        <v>70</v>
      </c>
      <c r="F104" s="1"/>
      <c r="G104" s="8"/>
      <c r="H104" s="8"/>
      <c r="I104" s="100"/>
      <c r="J104" s="14" cm="1">
        <f t="array" ref="J104">IF(K104&lt;6,SUM(E104:I104),SUM(LARGE(E104:I104,{1;2;3;4;5;6})))</f>
        <v>70</v>
      </c>
      <c r="K104" s="25">
        <f>COUNT(E104:I104)</f>
        <v>1</v>
      </c>
    </row>
    <row r="105" spans="1:11" x14ac:dyDescent="0.3">
      <c r="A105" s="131">
        <f>RANK(J105,$J$2:J148)</f>
        <v>100</v>
      </c>
      <c r="B105" s="111" t="s">
        <v>36</v>
      </c>
      <c r="C105" s="6" t="s">
        <v>164</v>
      </c>
      <c r="D105" s="6" t="s">
        <v>442</v>
      </c>
      <c r="E105" s="101"/>
      <c r="F105" s="101"/>
      <c r="G105" s="105"/>
      <c r="H105" s="8"/>
      <c r="I105" s="100">
        <v>70</v>
      </c>
      <c r="J105" s="14" cm="1">
        <f t="array" ref="J105">IF(K105&lt;6,SUM(E105:I105),SUM(LARGE(E105:I105,{1;2;3;4;5;6})))</f>
        <v>70</v>
      </c>
      <c r="K105" s="25">
        <f>COUNT(E105:I105)</f>
        <v>1</v>
      </c>
    </row>
    <row r="106" spans="1:11" x14ac:dyDescent="0.3">
      <c r="A106" s="131">
        <f>RANK(J106,$J$2:J148)</f>
        <v>100</v>
      </c>
      <c r="B106" s="111" t="s">
        <v>36</v>
      </c>
      <c r="C106" s="6" t="s">
        <v>38</v>
      </c>
      <c r="D106" s="6" t="s">
        <v>373</v>
      </c>
      <c r="E106" s="13"/>
      <c r="F106" s="13"/>
      <c r="G106" s="100">
        <v>70</v>
      </c>
      <c r="H106" s="8"/>
      <c r="I106" s="100"/>
      <c r="J106" s="14" cm="1">
        <f t="array" ref="J106">IF(K106&lt;6,SUM(E106:I106),SUM(LARGE(E106:I106,{1;2;3;4;5;6})))</f>
        <v>70</v>
      </c>
      <c r="K106" s="25">
        <f>COUNT(E106:I106)</f>
        <v>1</v>
      </c>
    </row>
    <row r="107" spans="1:11" x14ac:dyDescent="0.3">
      <c r="A107" s="131">
        <f>RANK(J107,$J$2:J148)</f>
        <v>100</v>
      </c>
      <c r="B107" s="111" t="s">
        <v>36</v>
      </c>
      <c r="C107" s="6" t="s">
        <v>202</v>
      </c>
      <c r="D107" s="6" t="s">
        <v>226</v>
      </c>
      <c r="E107" s="8"/>
      <c r="F107" s="100">
        <v>70</v>
      </c>
      <c r="G107" s="8"/>
      <c r="H107" s="8"/>
      <c r="I107" s="100"/>
      <c r="J107" s="14" cm="1">
        <f t="array" ref="J107">IF(K107&lt;6,SUM(E107:I107),SUM(LARGE(E107:I107,{1;2;3;4;5;6})))</f>
        <v>70</v>
      </c>
      <c r="K107" s="25">
        <f>COUNT(E107:I107)</f>
        <v>1</v>
      </c>
    </row>
    <row r="108" spans="1:11" x14ac:dyDescent="0.3">
      <c r="A108" s="131">
        <f>RANK(J108,$J$2:J148)</f>
        <v>100</v>
      </c>
      <c r="B108" s="111" t="s">
        <v>36</v>
      </c>
      <c r="C108" s="6" t="s">
        <v>38</v>
      </c>
      <c r="D108" s="110" t="s">
        <v>446</v>
      </c>
      <c r="E108" s="101"/>
      <c r="F108" s="101"/>
      <c r="G108" s="100">
        <v>70</v>
      </c>
      <c r="H108" s="8"/>
      <c r="I108" s="100"/>
      <c r="J108" s="14" cm="1">
        <f t="array" ref="J108">IF(K108&lt;6,SUM(E108:I108),SUM(LARGE(E108:I108,{1;2;3;4;5;6})))</f>
        <v>70</v>
      </c>
      <c r="K108" s="25">
        <f>COUNT(E108:I108)</f>
        <v>1</v>
      </c>
    </row>
    <row r="109" spans="1:11" x14ac:dyDescent="0.3">
      <c r="A109" s="131">
        <f>RANK(J109,$J$2:J148)</f>
        <v>108</v>
      </c>
      <c r="B109" s="111" t="s">
        <v>36</v>
      </c>
      <c r="C109" s="6" t="s">
        <v>42</v>
      </c>
      <c r="D109" s="6" t="s">
        <v>402</v>
      </c>
      <c r="E109" s="1">
        <v>30</v>
      </c>
      <c r="F109" s="1"/>
      <c r="G109" s="8"/>
      <c r="H109" s="8">
        <v>25</v>
      </c>
      <c r="I109" s="102">
        <v>0</v>
      </c>
      <c r="J109" s="14" cm="1">
        <f t="array" ref="J109">IF(K109&lt;6,SUM(E109:I109),SUM(LARGE(E109:I109,{1;2;3;4;5;6})))</f>
        <v>55</v>
      </c>
      <c r="K109" s="25">
        <f>COUNT(E109:I109)</f>
        <v>3</v>
      </c>
    </row>
    <row r="110" spans="1:11" x14ac:dyDescent="0.3">
      <c r="A110" s="131">
        <f>RANK(J110,$J$2:J148)</f>
        <v>108</v>
      </c>
      <c r="B110" s="111" t="s">
        <v>36</v>
      </c>
      <c r="C110" s="6" t="s">
        <v>443</v>
      </c>
      <c r="D110" s="6" t="s">
        <v>390</v>
      </c>
      <c r="E110" s="1"/>
      <c r="F110" s="1"/>
      <c r="G110" s="8"/>
      <c r="H110" s="99">
        <v>0</v>
      </c>
      <c r="I110" s="100">
        <v>55</v>
      </c>
      <c r="J110" s="14" cm="1">
        <f t="array" ref="J110">IF(K110&lt;6,SUM(E110:I110),SUM(LARGE(E110:I110,{1;2;3;4;5;6})))</f>
        <v>55</v>
      </c>
      <c r="K110" s="25">
        <f>COUNT(E110:I110)</f>
        <v>2</v>
      </c>
    </row>
    <row r="111" spans="1:11" x14ac:dyDescent="0.3">
      <c r="A111" s="131">
        <f>RANK(J111,$J$2:J148)</f>
        <v>108</v>
      </c>
      <c r="B111" s="111" t="s">
        <v>36</v>
      </c>
      <c r="C111" s="6" t="s">
        <v>339</v>
      </c>
      <c r="D111" s="6" t="s">
        <v>338</v>
      </c>
      <c r="E111" s="1"/>
      <c r="F111" s="100">
        <v>55</v>
      </c>
      <c r="G111" s="102">
        <v>0</v>
      </c>
      <c r="H111" s="8"/>
      <c r="I111" s="100"/>
      <c r="J111" s="14" cm="1">
        <f t="array" ref="J111">IF(K111&lt;6,SUM(E111:I111),SUM(LARGE(E111:I111,{1;2;3;4;5;6})))</f>
        <v>55</v>
      </c>
      <c r="K111" s="25">
        <f>COUNT(E111:I111)</f>
        <v>2</v>
      </c>
    </row>
    <row r="112" spans="1:11" x14ac:dyDescent="0.3">
      <c r="A112" s="131">
        <f>RANK(J112,$J$2:J148)</f>
        <v>108</v>
      </c>
      <c r="B112" s="111" t="s">
        <v>36</v>
      </c>
      <c r="C112" s="6" t="s">
        <v>42</v>
      </c>
      <c r="D112" s="6" t="s">
        <v>348</v>
      </c>
      <c r="E112" s="1"/>
      <c r="F112" s="100">
        <v>55</v>
      </c>
      <c r="G112" s="8"/>
      <c r="H112" s="8"/>
      <c r="I112" s="100"/>
      <c r="J112" s="14" cm="1">
        <f t="array" ref="J112">IF(K112&lt;6,SUM(E112:I112),SUM(LARGE(E112:I112,{1;2;3;4;5;6})))</f>
        <v>55</v>
      </c>
      <c r="K112" s="25">
        <f>COUNT(E112:I112)</f>
        <v>1</v>
      </c>
    </row>
    <row r="113" spans="1:11" x14ac:dyDescent="0.3">
      <c r="A113" s="131">
        <f>RANK(J113,$J$2:J148)</f>
        <v>108</v>
      </c>
      <c r="B113" s="111" t="s">
        <v>36</v>
      </c>
      <c r="C113" s="6" t="s">
        <v>339</v>
      </c>
      <c r="D113" s="6" t="s">
        <v>212</v>
      </c>
      <c r="E113" s="13"/>
      <c r="F113" s="100">
        <v>55</v>
      </c>
      <c r="G113" s="8"/>
      <c r="H113" s="8"/>
      <c r="I113" s="100"/>
      <c r="J113" s="14" cm="1">
        <f t="array" ref="J113">IF(K113&lt;6,SUM(E113:I113),SUM(LARGE(E113:I113,{1;2;3;4;5;6})))</f>
        <v>55</v>
      </c>
      <c r="K113" s="25">
        <f>COUNT(E113:I113)</f>
        <v>1</v>
      </c>
    </row>
    <row r="114" spans="1:11" x14ac:dyDescent="0.3">
      <c r="A114" s="131">
        <f>RANK(J114,$J$2:J148)</f>
        <v>113</v>
      </c>
      <c r="B114" s="111" t="s">
        <v>36</v>
      </c>
      <c r="C114" s="6" t="s">
        <v>123</v>
      </c>
      <c r="D114" s="6" t="s">
        <v>291</v>
      </c>
      <c r="E114" s="1"/>
      <c r="F114" s="1"/>
      <c r="G114" s="8"/>
      <c r="H114" s="8">
        <v>35</v>
      </c>
      <c r="I114" s="100"/>
      <c r="J114" s="14" cm="1">
        <f t="array" ref="J114">IF(K114&lt;6,SUM(E114:I114),SUM(LARGE(E114:I114,{1;2;3;4;5;6})))</f>
        <v>35</v>
      </c>
      <c r="K114" s="25">
        <f>COUNT(E114:I114)</f>
        <v>1</v>
      </c>
    </row>
    <row r="115" spans="1:11" x14ac:dyDescent="0.3">
      <c r="A115" s="131">
        <f>RANK(J115,$J$2:J148)</f>
        <v>113</v>
      </c>
      <c r="B115" s="111" t="s">
        <v>36</v>
      </c>
      <c r="C115" s="6" t="s">
        <v>202</v>
      </c>
      <c r="D115" s="6" t="s">
        <v>361</v>
      </c>
      <c r="E115" s="1"/>
      <c r="F115" s="1"/>
      <c r="G115" s="8"/>
      <c r="H115" s="8">
        <v>35</v>
      </c>
      <c r="I115" s="100"/>
      <c r="J115" s="14" cm="1">
        <f t="array" ref="J115">IF(K115&lt;6,SUM(E115:I115),SUM(LARGE(E115:I115,{1;2;3;4;5;6})))</f>
        <v>35</v>
      </c>
      <c r="K115" s="25">
        <f>COUNT(E115:I115)</f>
        <v>1</v>
      </c>
    </row>
    <row r="116" spans="1:11" x14ac:dyDescent="0.3">
      <c r="A116" s="131">
        <f>RANK(J116,$J$2:J148)</f>
        <v>113</v>
      </c>
      <c r="B116" s="111" t="s">
        <v>36</v>
      </c>
      <c r="C116" s="6" t="s">
        <v>123</v>
      </c>
      <c r="D116" s="6" t="s">
        <v>321</v>
      </c>
      <c r="E116" s="1">
        <v>35</v>
      </c>
      <c r="F116" s="1"/>
      <c r="G116" s="8"/>
      <c r="H116" s="8"/>
      <c r="I116" s="100"/>
      <c r="J116" s="14" cm="1">
        <f t="array" ref="J116">IF(K116&lt;6,SUM(E116:I116),SUM(LARGE(E116:I116,{1;2;3;4;5;6})))</f>
        <v>35</v>
      </c>
      <c r="K116" s="25">
        <f>COUNT(E116:I116)</f>
        <v>1</v>
      </c>
    </row>
    <row r="117" spans="1:11" x14ac:dyDescent="0.3">
      <c r="A117" s="131">
        <f>RANK(J117,$J$2:J148)</f>
        <v>113</v>
      </c>
      <c r="B117" s="111" t="s">
        <v>36</v>
      </c>
      <c r="C117" s="6" t="s">
        <v>158</v>
      </c>
      <c r="D117" s="6" t="s">
        <v>89</v>
      </c>
      <c r="E117" s="98"/>
      <c r="F117" s="98"/>
      <c r="G117" s="100">
        <v>35</v>
      </c>
      <c r="H117" s="8"/>
      <c r="I117" s="100"/>
      <c r="J117" s="14" cm="1">
        <f t="array" ref="J117">IF(K117&lt;6,SUM(E117:I117),SUM(LARGE(E117:I117,{1;2;3;4;5;6})))</f>
        <v>35</v>
      </c>
      <c r="K117" s="25">
        <f>COUNT(E117:I117)</f>
        <v>1</v>
      </c>
    </row>
    <row r="118" spans="1:11" x14ac:dyDescent="0.3">
      <c r="A118" s="131">
        <f>RANK(J118,$J$2:J148)</f>
        <v>113</v>
      </c>
      <c r="B118" s="111" t="s">
        <v>36</v>
      </c>
      <c r="C118" s="6" t="s">
        <v>123</v>
      </c>
      <c r="D118" s="6" t="s">
        <v>205</v>
      </c>
      <c r="E118" s="1">
        <v>35</v>
      </c>
      <c r="F118" s="1"/>
      <c r="G118" s="8"/>
      <c r="H118" s="8"/>
      <c r="I118" s="100"/>
      <c r="J118" s="14" cm="1">
        <f t="array" ref="J118">IF(K118&lt;6,SUM(E118:I118),SUM(LARGE(E118:I118,{1;2;3;4;5;6})))</f>
        <v>35</v>
      </c>
      <c r="K118" s="25">
        <f>COUNT(E118:I118)</f>
        <v>1</v>
      </c>
    </row>
    <row r="119" spans="1:11" x14ac:dyDescent="0.3">
      <c r="A119" s="131">
        <f>RANK(J119,$J$2:J148)</f>
        <v>113</v>
      </c>
      <c r="B119" s="111" t="s">
        <v>36</v>
      </c>
      <c r="C119" s="6" t="s">
        <v>83</v>
      </c>
      <c r="D119" s="110" t="s">
        <v>351</v>
      </c>
      <c r="E119" s="101"/>
      <c r="F119" s="101"/>
      <c r="G119" s="100">
        <v>35</v>
      </c>
      <c r="H119" s="8"/>
      <c r="I119" s="100"/>
      <c r="J119" s="14" cm="1">
        <f t="array" ref="J119">IF(K119&lt;6,SUM(E119:I119),SUM(LARGE(E119:I119,{1;2;3;4;5;6})))</f>
        <v>35</v>
      </c>
      <c r="K119" s="25">
        <f>COUNT(E119:I119)</f>
        <v>1</v>
      </c>
    </row>
    <row r="120" spans="1:11" x14ac:dyDescent="0.3">
      <c r="A120" s="131">
        <f>RANK(J120,$J$2:J148)</f>
        <v>119</v>
      </c>
      <c r="B120" s="111" t="s">
        <v>36</v>
      </c>
      <c r="C120" s="6" t="s">
        <v>123</v>
      </c>
      <c r="D120" s="6" t="s">
        <v>210</v>
      </c>
      <c r="E120" s="1"/>
      <c r="F120" s="1"/>
      <c r="G120" s="8"/>
      <c r="H120" s="8">
        <v>30</v>
      </c>
      <c r="I120" s="100"/>
      <c r="J120" s="14" cm="1">
        <f t="array" ref="J120">IF(K120&lt;6,SUM(E120:I120),SUM(LARGE(E120:I120,{1;2;3;4;5;6})))</f>
        <v>30</v>
      </c>
      <c r="K120" s="25">
        <f>COUNT(E120:I120)</f>
        <v>1</v>
      </c>
    </row>
    <row r="121" spans="1:11" x14ac:dyDescent="0.3">
      <c r="A121" s="131">
        <f>RANK(J121,$J$2:J148)</f>
        <v>119</v>
      </c>
      <c r="B121" s="111" t="s">
        <v>36</v>
      </c>
      <c r="C121" s="6"/>
      <c r="D121" s="6" t="s">
        <v>475</v>
      </c>
      <c r="E121" s="101"/>
      <c r="F121" s="101"/>
      <c r="G121" s="105"/>
      <c r="H121" s="100">
        <v>30</v>
      </c>
      <c r="I121" s="100"/>
      <c r="J121" s="14" cm="1">
        <f t="array" ref="J121">IF(K121&lt;6,SUM(E121:I121),SUM(LARGE(E121:I121,{1;2;3;4;5;6})))</f>
        <v>30</v>
      </c>
      <c r="K121" s="25">
        <f>COUNT(E121:I121)</f>
        <v>1</v>
      </c>
    </row>
    <row r="122" spans="1:11" x14ac:dyDescent="0.3">
      <c r="A122" s="131">
        <f>RANK(J122,$J$2:J148)</f>
        <v>119</v>
      </c>
      <c r="B122" s="111" t="s">
        <v>36</v>
      </c>
      <c r="C122" s="6" t="s">
        <v>158</v>
      </c>
      <c r="D122" s="110" t="s">
        <v>451</v>
      </c>
      <c r="E122" s="101"/>
      <c r="F122" s="101"/>
      <c r="G122" s="100">
        <v>30</v>
      </c>
      <c r="H122" s="8"/>
      <c r="I122" s="100"/>
      <c r="J122" s="14" cm="1">
        <f t="array" ref="J122">IF(K122&lt;6,SUM(E122:I122),SUM(LARGE(E122:I122,{1;2;3;4;5;6})))</f>
        <v>30</v>
      </c>
      <c r="K122" s="25">
        <f>COUNT(E122:I122)</f>
        <v>1</v>
      </c>
    </row>
    <row r="123" spans="1:11" x14ac:dyDescent="0.3">
      <c r="A123" s="131">
        <f>RANK(J123,$J$2:J148)</f>
        <v>119</v>
      </c>
      <c r="B123" s="111" t="s">
        <v>36</v>
      </c>
      <c r="C123" s="6" t="s">
        <v>158</v>
      </c>
      <c r="D123" s="6" t="s">
        <v>314</v>
      </c>
      <c r="E123" s="13"/>
      <c r="F123" s="13"/>
      <c r="G123" s="100">
        <v>30</v>
      </c>
      <c r="H123" s="8"/>
      <c r="I123" s="100"/>
      <c r="J123" s="14" cm="1">
        <f t="array" ref="J123">IF(K123&lt;6,SUM(E123:I123),SUM(LARGE(E123:I123,{1;2;3;4;5;6})))</f>
        <v>30</v>
      </c>
      <c r="K123" s="25">
        <f>COUNT(E123:I123)</f>
        <v>1</v>
      </c>
    </row>
    <row r="124" spans="1:11" x14ac:dyDescent="0.3">
      <c r="A124" s="131">
        <f>RANK(J124,$J$2:J148)</f>
        <v>123</v>
      </c>
      <c r="B124" s="111" t="s">
        <v>36</v>
      </c>
      <c r="C124" s="6" t="s">
        <v>42</v>
      </c>
      <c r="D124" s="6" t="s">
        <v>403</v>
      </c>
      <c r="E124" s="1"/>
      <c r="F124" s="1"/>
      <c r="G124" s="8"/>
      <c r="H124" s="8">
        <v>25</v>
      </c>
      <c r="I124" s="102">
        <v>0</v>
      </c>
      <c r="J124" s="14" cm="1">
        <f t="array" ref="J124">IF(K124&lt;6,SUM(E124:I124),SUM(LARGE(E124:I124,{1;2;3;4;5;6})))</f>
        <v>25</v>
      </c>
      <c r="K124" s="25">
        <f>COUNT(E124:I124)</f>
        <v>2</v>
      </c>
    </row>
    <row r="125" spans="1:11" x14ac:dyDescent="0.3">
      <c r="A125" s="131">
        <f>RANK(J125,$J$2:J148)</f>
        <v>123</v>
      </c>
      <c r="B125" s="111" t="s">
        <v>36</v>
      </c>
      <c r="C125" s="6" t="s">
        <v>37</v>
      </c>
      <c r="D125" s="6" t="s">
        <v>460</v>
      </c>
      <c r="E125" s="101"/>
      <c r="F125" s="101"/>
      <c r="G125" s="105"/>
      <c r="H125" s="100">
        <v>25</v>
      </c>
      <c r="I125" s="100"/>
      <c r="J125" s="14" cm="1">
        <f t="array" ref="J125">IF(K125&lt;6,SUM(E125:I125),SUM(LARGE(E125:I125,{1;2;3;4;5;6})))</f>
        <v>25</v>
      </c>
      <c r="K125" s="25">
        <f>COUNT(E125:I125)</f>
        <v>1</v>
      </c>
    </row>
    <row r="126" spans="1:11" x14ac:dyDescent="0.3">
      <c r="A126" s="131">
        <f>RANK(J126,$J$2:J148)</f>
        <v>123</v>
      </c>
      <c r="B126" s="111" t="s">
        <v>36</v>
      </c>
      <c r="C126" s="6" t="s">
        <v>37</v>
      </c>
      <c r="D126" s="6" t="s">
        <v>467</v>
      </c>
      <c r="E126" s="101"/>
      <c r="F126" s="101"/>
      <c r="G126" s="105"/>
      <c r="H126" s="100">
        <v>25</v>
      </c>
      <c r="I126" s="100"/>
      <c r="J126" s="14" cm="1">
        <f t="array" ref="J126">IF(K126&lt;6,SUM(E126:I126),SUM(LARGE(E126:I126,{1;2;3;4;5;6})))</f>
        <v>25</v>
      </c>
      <c r="K126" s="25">
        <f>COUNT(E126:I126)</f>
        <v>1</v>
      </c>
    </row>
    <row r="127" spans="1:11" x14ac:dyDescent="0.3">
      <c r="A127" s="131">
        <f>RANK(J127,$J$2:J148)</f>
        <v>123</v>
      </c>
      <c r="B127" s="111" t="s">
        <v>36</v>
      </c>
      <c r="C127" s="6" t="s">
        <v>37</v>
      </c>
      <c r="D127" s="6" t="s">
        <v>176</v>
      </c>
      <c r="E127" s="1"/>
      <c r="F127" s="1"/>
      <c r="G127" s="100">
        <v>25</v>
      </c>
      <c r="H127" s="8"/>
      <c r="I127" s="100"/>
      <c r="J127" s="14" cm="1">
        <f t="array" ref="J127">IF(K127&lt;6,SUM(E127:I127),SUM(LARGE(E127:I127,{1;2;3;4;5;6})))</f>
        <v>25</v>
      </c>
      <c r="K127" s="25">
        <f>COUNT(E127:I127)</f>
        <v>1</v>
      </c>
    </row>
    <row r="128" spans="1:11" x14ac:dyDescent="0.3">
      <c r="A128" s="131">
        <f>RANK(J128,$J$2:J148)</f>
        <v>123</v>
      </c>
      <c r="B128" s="111" t="s">
        <v>36</v>
      </c>
      <c r="C128" s="6" t="s">
        <v>69</v>
      </c>
      <c r="D128" s="6" t="s">
        <v>105</v>
      </c>
      <c r="E128" s="1">
        <v>25</v>
      </c>
      <c r="F128" s="1"/>
      <c r="G128" s="8"/>
      <c r="H128" s="8"/>
      <c r="I128" s="100"/>
      <c r="J128" s="14" cm="1">
        <f t="array" ref="J128">IF(K128&lt;6,SUM(E128:I128),SUM(LARGE(E128:I128,{1;2;3;4;5;6})))</f>
        <v>25</v>
      </c>
      <c r="K128" s="25">
        <f>COUNT(E128:I128)</f>
        <v>1</v>
      </c>
    </row>
    <row r="129" spans="1:11" x14ac:dyDescent="0.3">
      <c r="A129" s="131">
        <f>RANK(J129,$J$2:J148)</f>
        <v>128</v>
      </c>
      <c r="B129" s="111" t="s">
        <v>36</v>
      </c>
      <c r="C129" s="6" t="s">
        <v>42</v>
      </c>
      <c r="D129" s="6" t="s">
        <v>236</v>
      </c>
      <c r="E129" s="1"/>
      <c r="F129" s="102">
        <v>0</v>
      </c>
      <c r="G129" s="102">
        <v>0</v>
      </c>
      <c r="H129" s="99">
        <v>0</v>
      </c>
      <c r="I129" s="102">
        <v>0</v>
      </c>
      <c r="J129" s="14" cm="1">
        <f t="array" ref="J129">IF(K129&lt;6,SUM(E129:I129),SUM(LARGE(E129:I129,{1;2;3;4;5;6})))</f>
        <v>0</v>
      </c>
      <c r="K129" s="25">
        <f>COUNT(E129:I129)</f>
        <v>4</v>
      </c>
    </row>
    <row r="130" spans="1:11" x14ac:dyDescent="0.3">
      <c r="A130" s="131">
        <f>RANK(J130,$J$2:J148)</f>
        <v>128</v>
      </c>
      <c r="B130" s="111" t="s">
        <v>36</v>
      </c>
      <c r="C130" s="6" t="s">
        <v>69</v>
      </c>
      <c r="D130" s="6" t="s">
        <v>259</v>
      </c>
      <c r="E130" s="13">
        <v>0</v>
      </c>
      <c r="F130" s="102">
        <v>0</v>
      </c>
      <c r="G130" s="102">
        <v>0</v>
      </c>
      <c r="H130" s="99">
        <v>0</v>
      </c>
      <c r="I130" s="100"/>
      <c r="J130" s="14" cm="1">
        <f t="array" ref="J130">IF(K130&lt;6,SUM(E130:I130),SUM(LARGE(E130:I130,{1;2;3;4;5;6})))</f>
        <v>0</v>
      </c>
      <c r="K130" s="25">
        <f>COUNT(E130:I130)</f>
        <v>4</v>
      </c>
    </row>
    <row r="131" spans="1:11" x14ac:dyDescent="0.3">
      <c r="A131" s="131">
        <f>RANK(J131,$J$2:J148)</f>
        <v>128</v>
      </c>
      <c r="B131" s="111" t="s">
        <v>36</v>
      </c>
      <c r="C131" s="6" t="s">
        <v>37</v>
      </c>
      <c r="D131" s="6" t="s">
        <v>219</v>
      </c>
      <c r="E131" s="1"/>
      <c r="F131" s="1"/>
      <c r="G131" s="8"/>
      <c r="H131" s="99">
        <v>0</v>
      </c>
      <c r="I131" s="100"/>
      <c r="J131" s="14" cm="1">
        <f t="array" ref="J131">IF(K131&lt;6,SUM(E131:I131),SUM(LARGE(E131:I131,{1;2;3;4;5;6})))</f>
        <v>0</v>
      </c>
      <c r="K131" s="25">
        <f>COUNT(E131:I131)</f>
        <v>1</v>
      </c>
    </row>
    <row r="132" spans="1:11" x14ac:dyDescent="0.3">
      <c r="A132" s="131">
        <f>RANK(J132,$J$2:J148)</f>
        <v>128</v>
      </c>
      <c r="B132" s="111" t="s">
        <v>36</v>
      </c>
      <c r="C132" s="6" t="s">
        <v>38</v>
      </c>
      <c r="D132" s="6" t="s">
        <v>138</v>
      </c>
      <c r="E132" s="1"/>
      <c r="F132" s="1"/>
      <c r="G132" s="102">
        <v>0</v>
      </c>
      <c r="H132" s="8"/>
      <c r="I132" s="100"/>
      <c r="J132" s="14" cm="1">
        <f t="array" ref="J132">IF(K132&lt;6,SUM(E132:I132),SUM(LARGE(E132:I132,{1;2;3;4;5;6})))</f>
        <v>0</v>
      </c>
      <c r="K132" s="25">
        <f>COUNT(E132:I132)</f>
        <v>1</v>
      </c>
    </row>
    <row r="133" spans="1:11" x14ac:dyDescent="0.3">
      <c r="A133" s="131">
        <f>RANK(J133,$J$2:J148)</f>
        <v>128</v>
      </c>
      <c r="B133" s="111" t="s">
        <v>56</v>
      </c>
      <c r="C133" s="6" t="s">
        <v>69</v>
      </c>
      <c r="D133" s="6" t="s">
        <v>65</v>
      </c>
      <c r="E133" s="1"/>
      <c r="F133" s="102">
        <v>0</v>
      </c>
      <c r="G133" s="8"/>
      <c r="H133" s="8"/>
      <c r="I133" s="100"/>
      <c r="J133" s="14" cm="1">
        <f t="array" ref="J133">IF(K133&lt;6,SUM(E133:I133),SUM(LARGE(E133:I133,{1;2;3;4;5;6})))</f>
        <v>0</v>
      </c>
      <c r="K133" s="25">
        <f>COUNT(E133:I133)</f>
        <v>1</v>
      </c>
    </row>
    <row r="134" spans="1:11" x14ac:dyDescent="0.3">
      <c r="A134" s="131">
        <f>RANK(J134,$J$2:J148)</f>
        <v>128</v>
      </c>
      <c r="B134" s="111" t="s">
        <v>36</v>
      </c>
      <c r="C134" s="6" t="s">
        <v>37</v>
      </c>
      <c r="D134" s="6" t="s">
        <v>257</v>
      </c>
      <c r="E134" s="13">
        <v>0</v>
      </c>
      <c r="F134" s="13"/>
      <c r="G134" s="8"/>
      <c r="H134" s="8"/>
      <c r="I134" s="100"/>
      <c r="J134" s="14" cm="1">
        <f t="array" ref="J134">IF(K134&lt;6,SUM(E134:I134),SUM(LARGE(E134:I134,{1;2;3;4;5;6})))</f>
        <v>0</v>
      </c>
      <c r="K134" s="25">
        <f>COUNT(E134:I134)</f>
        <v>1</v>
      </c>
    </row>
    <row r="135" spans="1:11" x14ac:dyDescent="0.3">
      <c r="A135" s="131">
        <f>RANK(J135,$J$2:J148)</f>
        <v>128</v>
      </c>
      <c r="B135" s="111" t="s">
        <v>36</v>
      </c>
      <c r="C135" s="6" t="s">
        <v>69</v>
      </c>
      <c r="D135" s="6" t="s">
        <v>237</v>
      </c>
      <c r="E135" s="13">
        <v>0</v>
      </c>
      <c r="F135" s="1"/>
      <c r="G135" s="8"/>
      <c r="H135" s="8"/>
      <c r="I135" s="100"/>
      <c r="J135" s="14" cm="1">
        <f t="array" ref="J135">IF(K135&lt;6,SUM(E135:I135),SUM(LARGE(E135:I135,{1;2;3;4;5;6})))</f>
        <v>0</v>
      </c>
      <c r="K135" s="25">
        <f>COUNT(E135:I135)</f>
        <v>1</v>
      </c>
    </row>
    <row r="136" spans="1:11" x14ac:dyDescent="0.3">
      <c r="A136" s="131">
        <f>RANK(J136,$J$2:J148)</f>
        <v>128</v>
      </c>
      <c r="B136" s="111" t="s">
        <v>36</v>
      </c>
      <c r="C136" s="6" t="s">
        <v>37</v>
      </c>
      <c r="D136" s="6" t="s">
        <v>55</v>
      </c>
      <c r="E136" s="13">
        <v>0</v>
      </c>
      <c r="F136" s="101"/>
      <c r="G136" s="8"/>
      <c r="H136" s="8"/>
      <c r="I136" s="100"/>
      <c r="J136" s="14" cm="1">
        <f t="array" ref="J136">IF(K136&lt;6,SUM(E136:I136),SUM(LARGE(E136:I136,{1;2;3;4;5;6})))</f>
        <v>0</v>
      </c>
      <c r="K136" s="25">
        <f>COUNT(E136:I136)</f>
        <v>1</v>
      </c>
    </row>
    <row r="137" spans="1:11" x14ac:dyDescent="0.3">
      <c r="A137" s="131">
        <f>RANK(J137,$J$2:J148)</f>
        <v>128</v>
      </c>
      <c r="B137" s="111" t="s">
        <v>36</v>
      </c>
      <c r="C137" s="6" t="s">
        <v>38</v>
      </c>
      <c r="D137" s="6" t="s">
        <v>372</v>
      </c>
      <c r="E137" s="1"/>
      <c r="F137" s="1"/>
      <c r="G137" s="102">
        <v>0</v>
      </c>
      <c r="H137" s="8"/>
      <c r="I137" s="100"/>
      <c r="J137" s="14" cm="1">
        <f t="array" ref="J137">IF(K137&lt;6,SUM(E137:I137),SUM(LARGE(E137:I137,{1;2;3;4;5;6})))</f>
        <v>0</v>
      </c>
      <c r="K137" s="25">
        <f>COUNT(E137:I137)</f>
        <v>1</v>
      </c>
    </row>
    <row r="138" spans="1:11" x14ac:dyDescent="0.3">
      <c r="A138" s="131">
        <f>RANK(J138,$J$2:J148)</f>
        <v>128</v>
      </c>
      <c r="B138" s="111" t="s">
        <v>36</v>
      </c>
      <c r="C138" s="6" t="s">
        <v>38</v>
      </c>
      <c r="D138" s="6" t="s">
        <v>376</v>
      </c>
      <c r="E138" s="1"/>
      <c r="F138" s="1"/>
      <c r="G138" s="102">
        <v>0</v>
      </c>
      <c r="H138" s="8"/>
      <c r="I138" s="100"/>
      <c r="J138" s="14" cm="1">
        <f t="array" ref="J138">IF(K138&lt;6,SUM(E138:I138),SUM(LARGE(E138:I138,{1;2;3;4;5;6})))</f>
        <v>0</v>
      </c>
      <c r="K138" s="25">
        <f>COUNT(E138:I138)</f>
        <v>1</v>
      </c>
    </row>
    <row r="139" spans="1:11" x14ac:dyDescent="0.3">
      <c r="A139" s="131">
        <f>RANK(J139,$J$2:J148)</f>
        <v>128</v>
      </c>
      <c r="B139" s="111" t="s">
        <v>36</v>
      </c>
      <c r="C139" s="6" t="s">
        <v>38</v>
      </c>
      <c r="D139" s="110" t="s">
        <v>217</v>
      </c>
      <c r="E139" s="101"/>
      <c r="F139" s="101"/>
      <c r="G139" s="102">
        <v>0</v>
      </c>
      <c r="H139" s="8"/>
      <c r="I139" s="100"/>
      <c r="J139" s="14" cm="1">
        <f t="array" ref="J139">IF(K139&lt;6,SUM(E139:I139),SUM(LARGE(E139:I139,{1;2;3;4;5;6})))</f>
        <v>0</v>
      </c>
      <c r="K139" s="25">
        <f>COUNT(E139:I139)</f>
        <v>1</v>
      </c>
    </row>
    <row r="140" spans="1:11" x14ac:dyDescent="0.3">
      <c r="A140" s="131">
        <f>RANK(J140,$J$2:J148)</f>
        <v>128</v>
      </c>
      <c r="B140" s="111" t="s">
        <v>36</v>
      </c>
      <c r="C140" s="6"/>
      <c r="D140" s="6" t="s">
        <v>304</v>
      </c>
      <c r="E140" s="13">
        <v>0</v>
      </c>
      <c r="F140" s="1"/>
      <c r="G140" s="8"/>
      <c r="H140" s="8"/>
      <c r="I140" s="100"/>
      <c r="J140" s="14" cm="1">
        <f t="array" ref="J140">IF(K140&lt;6,SUM(E140:I140),SUM(LARGE(E140:I140,{1;2;3;4;5;6})))</f>
        <v>0</v>
      </c>
      <c r="K140" s="25">
        <f>COUNT(E140:I140)</f>
        <v>1</v>
      </c>
    </row>
    <row r="141" spans="1:11" x14ac:dyDescent="0.3">
      <c r="A141" s="131">
        <f>RANK(J141,$J$2:J148)</f>
        <v>128</v>
      </c>
      <c r="B141" s="111" t="s">
        <v>36</v>
      </c>
      <c r="C141" s="6" t="s">
        <v>123</v>
      </c>
      <c r="D141" s="6" t="s">
        <v>121</v>
      </c>
      <c r="E141" s="1"/>
      <c r="F141" s="1"/>
      <c r="G141" s="8"/>
      <c r="H141" s="8"/>
      <c r="I141" s="102">
        <v>0</v>
      </c>
      <c r="J141" s="14" cm="1">
        <f t="array" ref="J141">IF(K141&lt;6,SUM(E141:I141),SUM(LARGE(E141:I141,{1;2;3;4;5;6})))</f>
        <v>0</v>
      </c>
      <c r="K141" s="25">
        <f>COUNT(E141:I141)</f>
        <v>1</v>
      </c>
    </row>
    <row r="142" spans="1:11" x14ac:dyDescent="0.3">
      <c r="A142" s="131">
        <f>RANK(J142,$J$2:J148)</f>
        <v>128</v>
      </c>
      <c r="B142" s="111" t="s">
        <v>36</v>
      </c>
      <c r="C142" s="6" t="s">
        <v>202</v>
      </c>
      <c r="D142" s="6" t="s">
        <v>399</v>
      </c>
      <c r="E142" s="1"/>
      <c r="F142" s="1"/>
      <c r="G142" s="8"/>
      <c r="H142" s="8"/>
      <c r="I142" s="102">
        <v>0</v>
      </c>
      <c r="J142" s="14" cm="1">
        <f t="array" ref="J142">IF(K142&lt;6,SUM(E142:I142),SUM(LARGE(E142:I142,{1;2;3;4;5;6})))</f>
        <v>0</v>
      </c>
      <c r="K142" s="25">
        <f>COUNT(E142:I142)</f>
        <v>1</v>
      </c>
    </row>
    <row r="143" spans="1:11" x14ac:dyDescent="0.3">
      <c r="A143" s="131">
        <f>RANK(J143,$J$2:J148)</f>
        <v>128</v>
      </c>
      <c r="B143" s="111" t="s">
        <v>488</v>
      </c>
      <c r="C143" s="6"/>
      <c r="D143" s="6" t="s">
        <v>485</v>
      </c>
      <c r="E143" s="101"/>
      <c r="F143" s="101"/>
      <c r="G143" s="105"/>
      <c r="H143" s="105"/>
      <c r="I143" s="102">
        <v>0</v>
      </c>
      <c r="J143" s="14" cm="1">
        <f t="array" ref="J143">IF(K143&lt;6,SUM(E143:I143),SUM(LARGE(E143:I143,{1;2;3;4;5;6})))</f>
        <v>0</v>
      </c>
      <c r="K143" s="25">
        <f>COUNT(E143:I143)</f>
        <v>1</v>
      </c>
    </row>
    <row r="144" spans="1:11" x14ac:dyDescent="0.3">
      <c r="A144" s="131">
        <f>RANK(J144,$J$2:J148)</f>
        <v>128</v>
      </c>
      <c r="B144" s="111" t="s">
        <v>389</v>
      </c>
      <c r="C144" s="6" t="s">
        <v>202</v>
      </c>
      <c r="D144" s="6" t="s">
        <v>388</v>
      </c>
      <c r="E144" s="1"/>
      <c r="F144" s="102">
        <v>0</v>
      </c>
      <c r="G144" s="8"/>
      <c r="H144" s="8"/>
      <c r="I144" s="100"/>
      <c r="J144" s="14" cm="1">
        <f t="array" ref="J144">IF(K144&lt;6,SUM(E144:I144),SUM(LARGE(E144:I144,{1;2;3;4;5;6})))</f>
        <v>0</v>
      </c>
      <c r="K144" s="25">
        <f>COUNT(E144:I144)</f>
        <v>1</v>
      </c>
    </row>
    <row r="145" spans="1:11" x14ac:dyDescent="0.3">
      <c r="A145" s="131">
        <f>RANK(J145,$J$2:J148)</f>
        <v>128</v>
      </c>
      <c r="B145" s="111" t="s">
        <v>36</v>
      </c>
      <c r="C145" s="6" t="s">
        <v>480</v>
      </c>
      <c r="D145" s="6" t="s">
        <v>145</v>
      </c>
      <c r="E145" s="101"/>
      <c r="F145" s="102">
        <v>0</v>
      </c>
      <c r="G145" s="105"/>
      <c r="H145" s="8"/>
      <c r="I145" s="100"/>
      <c r="J145" s="14" cm="1">
        <f t="array" ref="J145">IF(K145&lt;6,SUM(E145:I145),SUM(LARGE(E145:I145,{1;2;3;4;5;6})))</f>
        <v>0</v>
      </c>
      <c r="K145" s="25">
        <f>COUNT(E145:I145)</f>
        <v>1</v>
      </c>
    </row>
    <row r="146" spans="1:11" x14ac:dyDescent="0.3">
      <c r="A146" s="131">
        <f>RANK(J146,$J$2:J148)</f>
        <v>128</v>
      </c>
      <c r="B146" s="111" t="s">
        <v>36</v>
      </c>
      <c r="C146" s="6" t="s">
        <v>38</v>
      </c>
      <c r="D146" s="110" t="s">
        <v>445</v>
      </c>
      <c r="E146" s="101"/>
      <c r="F146" s="101"/>
      <c r="G146" s="102">
        <v>0</v>
      </c>
      <c r="H146" s="8"/>
      <c r="I146" s="100"/>
      <c r="J146" s="14" cm="1">
        <f t="array" ref="J146">IF(K146&lt;6,SUM(E146:I146),SUM(LARGE(E146:I146,{1;2;3;4;5;6})))</f>
        <v>0</v>
      </c>
      <c r="K146" s="25">
        <f>COUNT(E146:I146)</f>
        <v>1</v>
      </c>
    </row>
    <row r="147" spans="1:11" x14ac:dyDescent="0.3">
      <c r="A147" s="131">
        <f>RANK(J147,$J$2:J148)</f>
        <v>128</v>
      </c>
      <c r="B147" s="111" t="s">
        <v>36</v>
      </c>
      <c r="C147" s="6" t="s">
        <v>38</v>
      </c>
      <c r="D147" s="110" t="s">
        <v>216</v>
      </c>
      <c r="E147" s="101"/>
      <c r="F147" s="101"/>
      <c r="G147" s="102">
        <v>0</v>
      </c>
      <c r="H147" s="8"/>
      <c r="I147" s="100"/>
      <c r="J147" s="14" cm="1">
        <f t="array" ref="J147">IF(K147&lt;6,SUM(E147:I147),SUM(LARGE(E147:I147,{1;2;3;4;5;6})))</f>
        <v>0</v>
      </c>
      <c r="K147" s="25">
        <f>COUNT(E147:I147)</f>
        <v>1</v>
      </c>
    </row>
    <row r="148" spans="1:11" x14ac:dyDescent="0.3">
      <c r="A148" s="131">
        <f>RANK(J148,$J$2:J148)</f>
        <v>128</v>
      </c>
      <c r="B148" s="111" t="s">
        <v>36</v>
      </c>
      <c r="C148" s="6" t="s">
        <v>83</v>
      </c>
      <c r="D148" s="6" t="s">
        <v>377</v>
      </c>
      <c r="E148" s="13"/>
      <c r="F148" s="13"/>
      <c r="G148" s="102">
        <v>0</v>
      </c>
      <c r="H148" s="8"/>
      <c r="I148" s="100"/>
      <c r="J148" s="14" cm="1">
        <f t="array" ref="J148">IF(K148&lt;6,SUM(E148:I148),SUM(LARGE(E148:I148,{1;2;3;4;5;6})))</f>
        <v>0</v>
      </c>
      <c r="K148" s="25">
        <f>COUNT(E148:I148)</f>
        <v>1</v>
      </c>
    </row>
  </sheetData>
  <autoFilter ref="A1:K1" xr:uid="{00000000-0001-0000-0200-000000000000}">
    <sortState xmlns:xlrd2="http://schemas.microsoft.com/office/spreadsheetml/2017/richdata2" ref="A2:K381">
      <sortCondition descending="1" ref="J1"/>
    </sortState>
  </autoFilter>
  <phoneticPr fontId="1" type="noConversion"/>
  <conditionalFormatting sqref="D23">
    <cfRule type="duplicateValues" dxfId="27" priority="1"/>
    <cfRule type="duplicateValues" dxfId="26" priority="2"/>
  </conditionalFormatting>
  <conditionalFormatting sqref="D1:D22 D24:D1048576">
    <cfRule type="duplicateValues" dxfId="25" priority="564"/>
    <cfRule type="duplicateValues" dxfId="24" priority="565"/>
  </conditionalFormatting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27"/>
  <sheetViews>
    <sheetView zoomScaleNormal="100" zoomScaleSheetLayoutView="50" workbookViewId="0">
      <pane ySplit="1" topLeftCell="A2" activePane="bottomLeft" state="frozen"/>
      <selection activeCell="D139" sqref="D139"/>
      <selection pane="bottomLeft" activeCell="A2" sqref="A2"/>
    </sheetView>
  </sheetViews>
  <sheetFormatPr defaultColWidth="9.109375" defaultRowHeight="13.8" x14ac:dyDescent="0.3"/>
  <cols>
    <col min="1" max="1" width="5.109375" style="132" bestFit="1" customWidth="1"/>
    <col min="2" max="2" width="6.5546875" style="113" customWidth="1"/>
    <col min="3" max="3" width="16" style="3" customWidth="1"/>
    <col min="4" max="4" width="23.5546875" style="3" customWidth="1"/>
    <col min="5" max="5" width="11.109375" style="3" customWidth="1" collapsed="1"/>
    <col min="6" max="9" width="11.21875" style="3" customWidth="1" collapsed="1"/>
    <col min="10" max="10" width="9.109375" style="3" customWidth="1"/>
    <col min="11" max="11" width="9" style="3" customWidth="1"/>
    <col min="12" max="20" width="9.109375" style="3" customWidth="1"/>
    <col min="21" max="24" width="6.5546875" style="3" customWidth="1"/>
    <col min="25" max="16384" width="9.109375" style="3"/>
  </cols>
  <sheetData>
    <row r="1" spans="1:29" s="12" customFormat="1" ht="52.5" customHeight="1" x14ac:dyDescent="0.3">
      <c r="A1" s="130" t="s">
        <v>7</v>
      </c>
      <c r="B1" s="91" t="s">
        <v>35</v>
      </c>
      <c r="C1" s="91" t="s">
        <v>34</v>
      </c>
      <c r="D1" s="24" t="s">
        <v>0</v>
      </c>
      <c r="E1" s="91" t="s">
        <v>411</v>
      </c>
      <c r="F1" s="91" t="s">
        <v>428</v>
      </c>
      <c r="G1" s="16" t="s">
        <v>456</v>
      </c>
      <c r="H1" s="16" t="s">
        <v>464</v>
      </c>
      <c r="I1" s="117" t="s">
        <v>483</v>
      </c>
      <c r="J1" s="91" t="s">
        <v>500</v>
      </c>
      <c r="K1" s="91" t="s">
        <v>21</v>
      </c>
      <c r="V1" s="96"/>
      <c r="X1" s="96"/>
      <c r="Y1" s="97"/>
      <c r="Z1" s="97"/>
      <c r="AA1" s="97"/>
      <c r="AB1" s="97"/>
      <c r="AC1" s="97"/>
    </row>
    <row r="2" spans="1:29" x14ac:dyDescent="0.3">
      <c r="A2" s="131">
        <f>RANK(J2,$J$2:J92)</f>
        <v>1</v>
      </c>
      <c r="B2" s="111" t="s">
        <v>36</v>
      </c>
      <c r="C2" s="6" t="s">
        <v>38</v>
      </c>
      <c r="D2" s="6" t="s">
        <v>284</v>
      </c>
      <c r="E2" s="1">
        <v>660</v>
      </c>
      <c r="F2" s="100">
        <v>660</v>
      </c>
      <c r="G2" s="100"/>
      <c r="H2" s="100">
        <v>560</v>
      </c>
      <c r="I2" s="100"/>
      <c r="J2" s="14" cm="1">
        <f t="array" ref="J2">IF(K2&lt;6,SUM(E2:I2),SUM(LARGE(E2:I2,{1;2;3;4;5;6})))</f>
        <v>1880</v>
      </c>
      <c r="K2" s="25">
        <f>COUNT(E2:I2)</f>
        <v>3</v>
      </c>
    </row>
    <row r="3" spans="1:29" x14ac:dyDescent="0.3">
      <c r="A3" s="131">
        <f>RANK(J3,$J$2:J93)</f>
        <v>2</v>
      </c>
      <c r="B3" s="111" t="s">
        <v>36</v>
      </c>
      <c r="C3" s="6" t="s">
        <v>41</v>
      </c>
      <c r="D3" s="6" t="s">
        <v>48</v>
      </c>
      <c r="E3" s="1">
        <v>500</v>
      </c>
      <c r="F3" s="100">
        <v>360</v>
      </c>
      <c r="G3" s="100">
        <v>360</v>
      </c>
      <c r="H3" s="98">
        <v>500</v>
      </c>
      <c r="I3" s="100"/>
      <c r="J3" s="14" cm="1">
        <f t="array" ref="J3">IF(K3&lt;6,SUM(E3:I3),SUM(LARGE(E3:I3,{1;2;3;4;5;6})))</f>
        <v>1720</v>
      </c>
      <c r="K3" s="25">
        <f>COUNT(E3:I3)</f>
        <v>4</v>
      </c>
    </row>
    <row r="4" spans="1:29" x14ac:dyDescent="0.3">
      <c r="A4" s="131">
        <f>RANK(J4,$J$2:J94)</f>
        <v>3</v>
      </c>
      <c r="B4" s="111" t="s">
        <v>36</v>
      </c>
      <c r="C4" s="6" t="s">
        <v>38</v>
      </c>
      <c r="D4" s="1" t="s">
        <v>26</v>
      </c>
      <c r="E4" s="1">
        <v>560</v>
      </c>
      <c r="F4" s="100">
        <v>560</v>
      </c>
      <c r="G4" s="100"/>
      <c r="H4" s="98">
        <v>560</v>
      </c>
      <c r="I4" s="100"/>
      <c r="J4" s="14" cm="1">
        <f t="array" ref="J4">IF(K4&lt;6,SUM(E4:I4),SUM(LARGE(E4:I4,{1;2;3;4;5;6})))</f>
        <v>1680</v>
      </c>
      <c r="K4" s="25">
        <f>COUNT(E4:I4)</f>
        <v>3</v>
      </c>
    </row>
    <row r="5" spans="1:29" x14ac:dyDescent="0.3">
      <c r="A5" s="131">
        <f>RANK(J5,$J$2:J95)</f>
        <v>4</v>
      </c>
      <c r="B5" s="111" t="s">
        <v>36</v>
      </c>
      <c r="C5" s="6" t="s">
        <v>38</v>
      </c>
      <c r="D5" s="1" t="s">
        <v>114</v>
      </c>
      <c r="E5" s="1">
        <v>460</v>
      </c>
      <c r="F5" s="1"/>
      <c r="G5" s="100">
        <v>460</v>
      </c>
      <c r="H5" s="98">
        <v>660</v>
      </c>
      <c r="I5" s="100"/>
      <c r="J5" s="14" cm="1">
        <f t="array" ref="J5">IF(K5&lt;6,SUM(E5:I5),SUM(LARGE(E5:I5,{1;2;3;4;5;6})))</f>
        <v>1580</v>
      </c>
      <c r="K5" s="25">
        <f>COUNT(E5:I5)</f>
        <v>3</v>
      </c>
    </row>
    <row r="6" spans="1:29" x14ac:dyDescent="0.3">
      <c r="A6" s="131">
        <f>RANK(J6,$J$2:J96)</f>
        <v>4</v>
      </c>
      <c r="B6" s="111" t="s">
        <v>36</v>
      </c>
      <c r="C6" s="6" t="s">
        <v>38</v>
      </c>
      <c r="D6" s="6" t="s">
        <v>115</v>
      </c>
      <c r="E6" s="1">
        <v>460</v>
      </c>
      <c r="F6" s="1"/>
      <c r="G6" s="100">
        <v>460</v>
      </c>
      <c r="H6" s="98">
        <v>660</v>
      </c>
      <c r="I6" s="100"/>
      <c r="J6" s="14" cm="1">
        <f t="array" ref="J6">IF(K6&lt;6,SUM(E6:I6),SUM(LARGE(E6:I6,{1;2;3;4;5;6})))</f>
        <v>1580</v>
      </c>
      <c r="K6" s="25">
        <f>COUNT(E6:I6)</f>
        <v>3</v>
      </c>
    </row>
    <row r="7" spans="1:29" x14ac:dyDescent="0.3">
      <c r="A7" s="131">
        <f>RANK(J7,$J$2:J97)</f>
        <v>6</v>
      </c>
      <c r="B7" s="111" t="s">
        <v>36</v>
      </c>
      <c r="C7" s="6" t="s">
        <v>42</v>
      </c>
      <c r="D7" s="6" t="s">
        <v>82</v>
      </c>
      <c r="E7" s="1">
        <v>360</v>
      </c>
      <c r="F7" s="100">
        <v>500</v>
      </c>
      <c r="G7" s="100">
        <v>460</v>
      </c>
      <c r="H7" s="98"/>
      <c r="I7" s="100">
        <v>148.5</v>
      </c>
      <c r="J7" s="14" cm="1">
        <f t="array" ref="J7">IF(K7&lt;6,SUM(E7:I7),SUM(LARGE(E7:I7,{1;2;3;4;5;6})))</f>
        <v>1468.5</v>
      </c>
      <c r="K7" s="25">
        <f>COUNT(E7:I7)</f>
        <v>4</v>
      </c>
    </row>
    <row r="8" spans="1:29" ht="13.5" customHeight="1" x14ac:dyDescent="0.3">
      <c r="A8" s="131">
        <f>RANK(J8,$J$2:J98)</f>
        <v>6</v>
      </c>
      <c r="B8" s="111" t="s">
        <v>36</v>
      </c>
      <c r="C8" s="6" t="s">
        <v>69</v>
      </c>
      <c r="D8" s="1" t="s">
        <v>463</v>
      </c>
      <c r="E8" s="1">
        <v>360</v>
      </c>
      <c r="F8" s="100">
        <v>500</v>
      </c>
      <c r="G8" s="100">
        <v>460</v>
      </c>
      <c r="H8" s="98"/>
      <c r="I8" s="100">
        <v>148.5</v>
      </c>
      <c r="J8" s="14" cm="1">
        <f t="array" ref="J8">IF(K8&lt;6,SUM(E8:I8),SUM(LARGE(E8:I8,{1;2;3;4;5;6})))</f>
        <v>1468.5</v>
      </c>
      <c r="K8" s="25">
        <f>COUNT(E8:I8)</f>
        <v>4</v>
      </c>
    </row>
    <row r="9" spans="1:29" x14ac:dyDescent="0.3">
      <c r="A9" s="131">
        <f>RANK(J9,$J$2:J99)</f>
        <v>8</v>
      </c>
      <c r="B9" s="111" t="s">
        <v>36</v>
      </c>
      <c r="C9" s="6" t="s">
        <v>37</v>
      </c>
      <c r="D9" s="6" t="s">
        <v>178</v>
      </c>
      <c r="E9" s="1">
        <v>360</v>
      </c>
      <c r="F9" s="100">
        <v>360</v>
      </c>
      <c r="G9" s="100">
        <v>360</v>
      </c>
      <c r="H9" s="98">
        <v>360</v>
      </c>
      <c r="I9" s="100"/>
      <c r="J9" s="14" cm="1">
        <f t="array" ref="J9">IF(K9&lt;6,SUM(E9:I9),SUM(LARGE(E9:I9,{1;2;3;4;5;6})))</f>
        <v>1440</v>
      </c>
      <c r="K9" s="25">
        <f>COUNT(E9:I9)</f>
        <v>4</v>
      </c>
    </row>
    <row r="10" spans="1:29" x14ac:dyDescent="0.3">
      <c r="A10" s="131">
        <f>RANK(J10,$J$2:J100)</f>
        <v>9</v>
      </c>
      <c r="B10" s="111" t="s">
        <v>36</v>
      </c>
      <c r="C10" s="6" t="s">
        <v>38</v>
      </c>
      <c r="D10" s="6" t="s">
        <v>47</v>
      </c>
      <c r="E10" s="1">
        <v>500</v>
      </c>
      <c r="F10" s="1"/>
      <c r="G10" s="100">
        <v>360</v>
      </c>
      <c r="H10" s="98">
        <v>500</v>
      </c>
      <c r="I10" s="100"/>
      <c r="J10" s="14" cm="1">
        <f t="array" ref="J10">IF(K10&lt;6,SUM(E10:I10),SUM(LARGE(E10:I10,{1;2;3;4;5;6})))</f>
        <v>1360</v>
      </c>
      <c r="K10" s="25">
        <f>COUNT(E10:I10)</f>
        <v>3</v>
      </c>
    </row>
    <row r="11" spans="1:29" x14ac:dyDescent="0.3">
      <c r="A11" s="131">
        <f>RANK(J11,$J$2:J101)</f>
        <v>10</v>
      </c>
      <c r="B11" s="111" t="s">
        <v>36</v>
      </c>
      <c r="C11" s="6" t="s">
        <v>37</v>
      </c>
      <c r="D11" s="6" t="s">
        <v>312</v>
      </c>
      <c r="E11" s="1">
        <v>660</v>
      </c>
      <c r="F11" s="100">
        <v>660</v>
      </c>
      <c r="G11" s="100"/>
      <c r="H11" s="98"/>
      <c r="I11" s="100"/>
      <c r="J11" s="14" cm="1">
        <f t="array" ref="J11">IF(K11&lt;6,SUM(E11:I11),SUM(LARGE(E11:I11,{1;2;3;4;5;6})))</f>
        <v>1320</v>
      </c>
      <c r="K11" s="25">
        <f>COUNT(E11:I11)</f>
        <v>2</v>
      </c>
    </row>
    <row r="12" spans="1:29" x14ac:dyDescent="0.3">
      <c r="A12" s="131">
        <f>RANK(J12,$J$2:J102)</f>
        <v>11</v>
      </c>
      <c r="B12" s="111" t="s">
        <v>36</v>
      </c>
      <c r="C12" s="6" t="s">
        <v>45</v>
      </c>
      <c r="D12" s="6" t="s">
        <v>310</v>
      </c>
      <c r="E12" s="1">
        <v>215</v>
      </c>
      <c r="F12" s="100">
        <v>215</v>
      </c>
      <c r="G12" s="100">
        <v>300</v>
      </c>
      <c r="H12" s="98">
        <v>300</v>
      </c>
      <c r="I12" s="100">
        <v>250</v>
      </c>
      <c r="J12" s="14" cm="1">
        <f t="array" ref="J12">IF(K12&lt;6,SUM(E12:I12),SUM(LARGE(E12:I12,{1;2;3;4;5;6})))</f>
        <v>1280</v>
      </c>
      <c r="K12" s="25">
        <f>COUNT(E12:I12)</f>
        <v>5</v>
      </c>
    </row>
    <row r="13" spans="1:29" x14ac:dyDescent="0.3">
      <c r="A13" s="131">
        <f>RANK(J13,$J$2:J103)</f>
        <v>11</v>
      </c>
      <c r="B13" s="111" t="s">
        <v>36</v>
      </c>
      <c r="C13" s="6" t="s">
        <v>45</v>
      </c>
      <c r="D13" s="6" t="s">
        <v>287</v>
      </c>
      <c r="E13" s="1">
        <v>215</v>
      </c>
      <c r="F13" s="100">
        <v>215</v>
      </c>
      <c r="G13" s="100">
        <v>300</v>
      </c>
      <c r="H13" s="98">
        <v>300</v>
      </c>
      <c r="I13" s="100">
        <v>250</v>
      </c>
      <c r="J13" s="14" cm="1">
        <f t="array" ref="J13">IF(K13&lt;6,SUM(E13:I13),SUM(LARGE(E13:I13,{1;2;3;4;5;6})))</f>
        <v>1280</v>
      </c>
      <c r="K13" s="25">
        <f>COUNT(E13:I13)</f>
        <v>5</v>
      </c>
    </row>
    <row r="14" spans="1:29" x14ac:dyDescent="0.3">
      <c r="A14" s="131">
        <f>RANK(J14,$J$2:J104)</f>
        <v>13</v>
      </c>
      <c r="B14" s="111" t="s">
        <v>36</v>
      </c>
      <c r="C14" s="6" t="s">
        <v>38</v>
      </c>
      <c r="D14" s="1" t="s">
        <v>110</v>
      </c>
      <c r="E14" s="1">
        <v>560</v>
      </c>
      <c r="F14" s="100">
        <v>560</v>
      </c>
      <c r="G14" s="100"/>
      <c r="H14" s="98"/>
      <c r="I14" s="100"/>
      <c r="J14" s="14" cm="1">
        <f t="array" ref="J14">IF(K14&lt;6,SUM(E14:I14),SUM(LARGE(E14:I14,{1;2;3;4;5;6})))</f>
        <v>1120</v>
      </c>
      <c r="K14" s="25">
        <f>COUNT(E14:I14)</f>
        <v>2</v>
      </c>
    </row>
    <row r="15" spans="1:29" x14ac:dyDescent="0.3">
      <c r="A15" s="131">
        <f>RANK(J15,$J$2:J105)</f>
        <v>14</v>
      </c>
      <c r="B15" s="111" t="s">
        <v>36</v>
      </c>
      <c r="C15" s="6" t="s">
        <v>37</v>
      </c>
      <c r="D15" s="1" t="s">
        <v>13</v>
      </c>
      <c r="E15" s="1">
        <v>360</v>
      </c>
      <c r="F15" s="1"/>
      <c r="G15" s="100">
        <v>360</v>
      </c>
      <c r="H15" s="98">
        <v>360</v>
      </c>
      <c r="I15" s="100"/>
      <c r="J15" s="14" cm="1">
        <f t="array" ref="J15">IF(K15&lt;6,SUM(E15:I15),SUM(LARGE(E15:I15,{1;2;3;4;5;6})))</f>
        <v>1080</v>
      </c>
      <c r="K15" s="25">
        <f>COUNT(E15:I15)</f>
        <v>3</v>
      </c>
    </row>
    <row r="16" spans="1:29" x14ac:dyDescent="0.3">
      <c r="A16" s="131">
        <f>RANK(J16,$J$2:J106)</f>
        <v>15</v>
      </c>
      <c r="B16" s="111" t="s">
        <v>36</v>
      </c>
      <c r="C16" s="6" t="s">
        <v>123</v>
      </c>
      <c r="D16" s="1" t="s">
        <v>137</v>
      </c>
      <c r="E16" s="1">
        <v>300</v>
      </c>
      <c r="F16" s="100">
        <v>250</v>
      </c>
      <c r="G16" s="100"/>
      <c r="H16" s="98">
        <v>215</v>
      </c>
      <c r="I16" s="100">
        <v>300</v>
      </c>
      <c r="J16" s="14" cm="1">
        <f t="array" ref="J16">IF(K16&lt;6,SUM(E16:I16),SUM(LARGE(E16:I16,{1;2;3;4;5;6})))</f>
        <v>1065</v>
      </c>
      <c r="K16" s="25">
        <f>COUNT(E16:I16)</f>
        <v>4</v>
      </c>
    </row>
    <row r="17" spans="1:11" x14ac:dyDescent="0.3">
      <c r="A17" s="131">
        <f>RANK(J17,$J$2:J107)</f>
        <v>15</v>
      </c>
      <c r="B17" s="111" t="s">
        <v>36</v>
      </c>
      <c r="C17" s="6" t="s">
        <v>43</v>
      </c>
      <c r="D17" s="1" t="s">
        <v>223</v>
      </c>
      <c r="E17" s="1">
        <v>300</v>
      </c>
      <c r="F17" s="100">
        <v>250</v>
      </c>
      <c r="G17" s="100"/>
      <c r="H17" s="98">
        <v>215</v>
      </c>
      <c r="I17" s="100">
        <v>300</v>
      </c>
      <c r="J17" s="14" cm="1">
        <f t="array" ref="J17">IF(K17&lt;6,SUM(E17:I17),SUM(LARGE(E17:I17,{1;2;3;4;5;6})))</f>
        <v>1065</v>
      </c>
      <c r="K17" s="25">
        <f>COUNT(E17:I17)</f>
        <v>4</v>
      </c>
    </row>
    <row r="18" spans="1:11" x14ac:dyDescent="0.3">
      <c r="A18" s="131">
        <f>RANK(J18,$J$2:J108)</f>
        <v>17</v>
      </c>
      <c r="B18" s="111" t="s">
        <v>36</v>
      </c>
      <c r="C18" s="6" t="s">
        <v>83</v>
      </c>
      <c r="D18" s="6" t="s">
        <v>270</v>
      </c>
      <c r="E18" s="1"/>
      <c r="F18" s="1"/>
      <c r="G18" s="100">
        <v>560</v>
      </c>
      <c r="H18" s="98">
        <v>460</v>
      </c>
      <c r="I18" s="100"/>
      <c r="J18" s="14" cm="1">
        <f t="array" ref="J18">IF(K18&lt;6,SUM(E18:I18),SUM(LARGE(E18:I18,{1;2;3;4;5;6})))</f>
        <v>1020</v>
      </c>
      <c r="K18" s="25">
        <f>COUNT(E18:I18)</f>
        <v>2</v>
      </c>
    </row>
    <row r="19" spans="1:11" x14ac:dyDescent="0.3">
      <c r="A19" s="131">
        <f>RANK(J19,$J$2:J109)</f>
        <v>17</v>
      </c>
      <c r="B19" s="111" t="s">
        <v>36</v>
      </c>
      <c r="C19" s="6" t="s">
        <v>38</v>
      </c>
      <c r="D19" s="6" t="s">
        <v>63</v>
      </c>
      <c r="E19" s="1"/>
      <c r="F19" s="1"/>
      <c r="G19" s="100">
        <v>560</v>
      </c>
      <c r="H19" s="98">
        <v>460</v>
      </c>
      <c r="I19" s="100"/>
      <c r="J19" s="14" cm="1">
        <f t="array" ref="J19">IF(K19&lt;6,SUM(E19:I19),SUM(LARGE(E19:I19,{1;2;3;4;5;6})))</f>
        <v>1020</v>
      </c>
      <c r="K19" s="25">
        <f>COUNT(E19:I19)</f>
        <v>2</v>
      </c>
    </row>
    <row r="20" spans="1:11" x14ac:dyDescent="0.3">
      <c r="A20" s="131">
        <f>RANK(J20,$J$2:J110)</f>
        <v>19</v>
      </c>
      <c r="B20" s="111" t="s">
        <v>36</v>
      </c>
      <c r="C20" s="6" t="s">
        <v>37</v>
      </c>
      <c r="D20" s="6" t="s">
        <v>73</v>
      </c>
      <c r="E20" s="1">
        <v>360</v>
      </c>
      <c r="F20" s="100">
        <v>360</v>
      </c>
      <c r="G20" s="100"/>
      <c r="H20" s="98"/>
      <c r="I20" s="100">
        <v>215</v>
      </c>
      <c r="J20" s="14" cm="1">
        <f t="array" ref="J20">IF(K20&lt;6,SUM(E20:I20),SUM(LARGE(E20:I20,{1;2;3;4;5;6})))</f>
        <v>935</v>
      </c>
      <c r="K20" s="25">
        <f>COUNT(E20:I20)</f>
        <v>3</v>
      </c>
    </row>
    <row r="21" spans="1:11" x14ac:dyDescent="0.3">
      <c r="A21" s="131">
        <f>RANK(J21,$J$2:J111)</f>
        <v>20</v>
      </c>
      <c r="B21" s="111" t="s">
        <v>36</v>
      </c>
      <c r="C21" s="6" t="s">
        <v>83</v>
      </c>
      <c r="D21" s="6" t="s">
        <v>279</v>
      </c>
      <c r="E21" s="1">
        <v>360</v>
      </c>
      <c r="F21" s="100">
        <v>460</v>
      </c>
      <c r="G21" s="100"/>
      <c r="H21" s="98"/>
      <c r="I21" s="100"/>
      <c r="J21" s="14" cm="1">
        <f t="array" ref="J21">IF(K21&lt;6,SUM(E21:I21),SUM(LARGE(E21:I21,{1;2;3;4;5;6})))</f>
        <v>820</v>
      </c>
      <c r="K21" s="25">
        <f>COUNT(E21:I21)</f>
        <v>2</v>
      </c>
    </row>
    <row r="22" spans="1:11" x14ac:dyDescent="0.3">
      <c r="A22" s="131">
        <f>RANK(J22,$J$2:J112)</f>
        <v>21</v>
      </c>
      <c r="B22" s="111" t="s">
        <v>36</v>
      </c>
      <c r="C22" s="6" t="s">
        <v>83</v>
      </c>
      <c r="D22" s="6" t="s">
        <v>423</v>
      </c>
      <c r="E22" s="1">
        <v>190</v>
      </c>
      <c r="F22" s="13"/>
      <c r="G22" s="100">
        <v>250</v>
      </c>
      <c r="H22" s="98">
        <v>160</v>
      </c>
      <c r="I22" s="100">
        <v>160</v>
      </c>
      <c r="J22" s="14" cm="1">
        <f t="array" ref="J22">IF(K22&lt;6,SUM(E22:I22),SUM(LARGE(E22:I22,{1;2;3;4;5;6})))</f>
        <v>760</v>
      </c>
      <c r="K22" s="25">
        <f>COUNT(E22:I22)</f>
        <v>4</v>
      </c>
    </row>
    <row r="23" spans="1:11" x14ac:dyDescent="0.3">
      <c r="A23" s="131">
        <f>RANK(J23,$J$2:J113)</f>
        <v>22</v>
      </c>
      <c r="B23" s="111" t="s">
        <v>36</v>
      </c>
      <c r="C23" s="6" t="s">
        <v>42</v>
      </c>
      <c r="D23" s="6" t="s">
        <v>231</v>
      </c>
      <c r="E23" s="1">
        <v>60</v>
      </c>
      <c r="F23" s="100">
        <v>100</v>
      </c>
      <c r="G23" s="100">
        <v>130</v>
      </c>
      <c r="H23" s="98">
        <v>250</v>
      </c>
      <c r="I23" s="100">
        <v>190</v>
      </c>
      <c r="J23" s="14" cm="1">
        <f t="array" ref="J23">IF(K23&lt;6,SUM(E23:I23),SUM(LARGE(E23:I23,{1;2;3;4;5;6})))</f>
        <v>730</v>
      </c>
      <c r="K23" s="25">
        <f>COUNT(E23:I23)</f>
        <v>5</v>
      </c>
    </row>
    <row r="24" spans="1:11" x14ac:dyDescent="0.3">
      <c r="A24" s="131">
        <f>RANK(J24,$J$2:J114)</f>
        <v>22</v>
      </c>
      <c r="B24" s="111" t="s">
        <v>36</v>
      </c>
      <c r="C24" s="6" t="s">
        <v>42</v>
      </c>
      <c r="D24" s="1" t="s">
        <v>249</v>
      </c>
      <c r="E24" s="1">
        <v>60</v>
      </c>
      <c r="F24" s="100">
        <v>100</v>
      </c>
      <c r="G24" s="100">
        <v>130</v>
      </c>
      <c r="H24" s="98">
        <v>250</v>
      </c>
      <c r="I24" s="100">
        <v>190</v>
      </c>
      <c r="J24" s="14" cm="1">
        <f t="array" ref="J24">IF(K24&lt;6,SUM(E24:I24),SUM(LARGE(E24:I24,{1;2;3;4;5;6})))</f>
        <v>730</v>
      </c>
      <c r="K24" s="25">
        <f>COUNT(E24:I24)</f>
        <v>5</v>
      </c>
    </row>
    <row r="25" spans="1:11" x14ac:dyDescent="0.3">
      <c r="A25" s="131">
        <f>RANK(J25,$J$2:J115)</f>
        <v>24</v>
      </c>
      <c r="B25" s="111" t="s">
        <v>36</v>
      </c>
      <c r="C25" s="6" t="s">
        <v>38</v>
      </c>
      <c r="D25" s="6" t="s">
        <v>8</v>
      </c>
      <c r="E25" s="1"/>
      <c r="F25" s="1"/>
      <c r="G25" s="100">
        <v>660</v>
      </c>
      <c r="H25" s="98"/>
      <c r="I25" s="100"/>
      <c r="J25" s="14" cm="1">
        <f t="array" ref="J25">IF(K25&lt;6,SUM(E25:I25),SUM(LARGE(E25:I25,{1;2;3;4;5;6})))</f>
        <v>660</v>
      </c>
      <c r="K25" s="25">
        <f>COUNT(E25:I25)</f>
        <v>1</v>
      </c>
    </row>
    <row r="26" spans="1:11" x14ac:dyDescent="0.3">
      <c r="A26" s="131">
        <f>RANK(J26,$J$2:J116)</f>
        <v>24</v>
      </c>
      <c r="B26" s="111" t="s">
        <v>36</v>
      </c>
      <c r="C26" s="6" t="s">
        <v>38</v>
      </c>
      <c r="D26" s="6" t="s">
        <v>9</v>
      </c>
      <c r="E26" s="1"/>
      <c r="F26" s="1"/>
      <c r="G26" s="100">
        <v>660</v>
      </c>
      <c r="H26" s="98"/>
      <c r="I26" s="100"/>
      <c r="J26" s="14" cm="1">
        <f t="array" ref="J26">IF(K26&lt;6,SUM(E26:I26),SUM(LARGE(E26:I26,{1;2;3;4;5;6})))</f>
        <v>660</v>
      </c>
      <c r="K26" s="25">
        <f>COUNT(E26:I26)</f>
        <v>1</v>
      </c>
    </row>
    <row r="27" spans="1:11" x14ac:dyDescent="0.3">
      <c r="A27" s="131">
        <f>RANK(J27,$J$2:J117)</f>
        <v>26</v>
      </c>
      <c r="B27" s="111" t="s">
        <v>36</v>
      </c>
      <c r="C27" s="6" t="s">
        <v>43</v>
      </c>
      <c r="D27" s="6" t="s">
        <v>125</v>
      </c>
      <c r="E27" s="13"/>
      <c r="F27" s="100">
        <v>360</v>
      </c>
      <c r="G27" s="100"/>
      <c r="H27" s="98"/>
      <c r="I27" s="100">
        <v>215</v>
      </c>
      <c r="J27" s="14" cm="1">
        <f t="array" ref="J27">IF(K27&lt;6,SUM(E27:I27),SUM(LARGE(E27:I27,{1;2;3;4;5;6})))</f>
        <v>575</v>
      </c>
      <c r="K27" s="25">
        <f>COUNT(E27:I27)</f>
        <v>2</v>
      </c>
    </row>
    <row r="28" spans="1:11" x14ac:dyDescent="0.3">
      <c r="A28" s="131">
        <f>RANK(J28,$J$2:J118)</f>
        <v>26</v>
      </c>
      <c r="B28" s="111" t="s">
        <v>36</v>
      </c>
      <c r="C28" s="6" t="s">
        <v>41</v>
      </c>
      <c r="D28" s="1" t="s">
        <v>116</v>
      </c>
      <c r="E28" s="1"/>
      <c r="F28" s="100">
        <v>360</v>
      </c>
      <c r="G28" s="100"/>
      <c r="H28" s="98"/>
      <c r="I28" s="100">
        <v>215</v>
      </c>
      <c r="J28" s="14" cm="1">
        <f t="array" ref="J28">IF(K28&lt;6,SUM(E28:I28),SUM(LARGE(E28:I28,{1;2;3;4;5;6})))</f>
        <v>575</v>
      </c>
      <c r="K28" s="25">
        <f>COUNT(E28:I28)</f>
        <v>2</v>
      </c>
    </row>
    <row r="29" spans="1:11" x14ac:dyDescent="0.3">
      <c r="A29" s="131">
        <f>RANK(J29,$J$2:J119)</f>
        <v>28</v>
      </c>
      <c r="B29" s="111" t="s">
        <v>36</v>
      </c>
      <c r="C29" s="6" t="s">
        <v>45</v>
      </c>
      <c r="D29" s="6" t="s">
        <v>111</v>
      </c>
      <c r="E29" s="1">
        <v>250</v>
      </c>
      <c r="F29" s="100">
        <v>300</v>
      </c>
      <c r="G29" s="100"/>
      <c r="H29" s="98"/>
      <c r="I29" s="100"/>
      <c r="J29" s="14" cm="1">
        <f t="array" ref="J29">IF(K29&lt;6,SUM(E29:I29),SUM(LARGE(E29:I29,{1;2;3;4;5;6})))</f>
        <v>550</v>
      </c>
      <c r="K29" s="25">
        <f>COUNT(E29:I29)</f>
        <v>2</v>
      </c>
    </row>
    <row r="30" spans="1:11" x14ac:dyDescent="0.3">
      <c r="A30" s="131">
        <f>RANK(J30,$J$2:J120)</f>
        <v>28</v>
      </c>
      <c r="B30" s="111" t="s">
        <v>36</v>
      </c>
      <c r="C30" s="6" t="s">
        <v>45</v>
      </c>
      <c r="D30" s="1" t="s">
        <v>159</v>
      </c>
      <c r="E30" s="1">
        <v>250</v>
      </c>
      <c r="F30" s="100">
        <v>300</v>
      </c>
      <c r="G30" s="100"/>
      <c r="H30" s="98"/>
      <c r="I30" s="100"/>
      <c r="J30" s="14" cm="1">
        <f t="array" ref="J30">IF(K30&lt;6,SUM(E30:I30),SUM(LARGE(E30:I30,{1;2;3;4;5;6})))</f>
        <v>550</v>
      </c>
      <c r="K30" s="25">
        <f>COUNT(E30:I30)</f>
        <v>2</v>
      </c>
    </row>
    <row r="31" spans="1:11" x14ac:dyDescent="0.3">
      <c r="A31" s="131">
        <f>RANK(J31,$J$2:J121)</f>
        <v>30</v>
      </c>
      <c r="B31" s="111" t="s">
        <v>36</v>
      </c>
      <c r="C31" s="6" t="s">
        <v>44</v>
      </c>
      <c r="D31" s="6" t="s">
        <v>127</v>
      </c>
      <c r="E31" s="1">
        <v>60</v>
      </c>
      <c r="F31" s="100">
        <v>130</v>
      </c>
      <c r="G31" s="100">
        <v>70</v>
      </c>
      <c r="H31" s="98">
        <v>51.5</v>
      </c>
      <c r="I31" s="100">
        <v>215</v>
      </c>
      <c r="J31" s="14" cm="1">
        <f t="array" ref="J31">IF(K31&lt;6,SUM(E31:I31),SUM(LARGE(E31:I31,{1;2;3;4;5;6})))</f>
        <v>526.5</v>
      </c>
      <c r="K31" s="25">
        <f>COUNT(E31:I31)</f>
        <v>5</v>
      </c>
    </row>
    <row r="32" spans="1:11" x14ac:dyDescent="0.3">
      <c r="A32" s="131">
        <f>RANK(J32,$J$2:J122)</f>
        <v>31</v>
      </c>
      <c r="B32" s="111" t="s">
        <v>36</v>
      </c>
      <c r="C32" s="6" t="s">
        <v>43</v>
      </c>
      <c r="D32" s="6" t="s">
        <v>86</v>
      </c>
      <c r="E32" s="6"/>
      <c r="F32" s="100">
        <v>460</v>
      </c>
      <c r="G32" s="100"/>
      <c r="H32" s="98"/>
      <c r="I32" s="100"/>
      <c r="J32" s="14" cm="1">
        <f t="array" ref="J32">IF(K32&lt;6,SUM(E32:I32),SUM(LARGE(E32:I32,{1;2;3;4;5;6})))</f>
        <v>460</v>
      </c>
      <c r="K32" s="25">
        <f>COUNT(E32:I32)</f>
        <v>1</v>
      </c>
    </row>
    <row r="33" spans="1:11" x14ac:dyDescent="0.3">
      <c r="A33" s="131">
        <f>RANK(J33,$J$2:J123)</f>
        <v>32</v>
      </c>
      <c r="B33" s="111" t="s">
        <v>36</v>
      </c>
      <c r="C33" s="6" t="s">
        <v>42</v>
      </c>
      <c r="D33" s="6" t="s">
        <v>292</v>
      </c>
      <c r="E33" s="1">
        <v>100</v>
      </c>
      <c r="F33" s="1"/>
      <c r="G33" s="100">
        <v>55</v>
      </c>
      <c r="H33" s="98">
        <v>100</v>
      </c>
      <c r="I33" s="100">
        <v>160</v>
      </c>
      <c r="J33" s="14" cm="1">
        <f t="array" ref="J33">IF(K33&lt;6,SUM(E33:I33),SUM(LARGE(E33:I33,{1;2;3;4;5;6})))</f>
        <v>415</v>
      </c>
      <c r="K33" s="25">
        <f>COUNT(E33:I33)</f>
        <v>4</v>
      </c>
    </row>
    <row r="34" spans="1:11" x14ac:dyDescent="0.3">
      <c r="A34" s="131">
        <f>RANK(J34,$J$2:J124)</f>
        <v>33</v>
      </c>
      <c r="B34" s="111" t="s">
        <v>36</v>
      </c>
      <c r="C34" s="6" t="s">
        <v>38</v>
      </c>
      <c r="D34" s="6" t="s">
        <v>422</v>
      </c>
      <c r="E34" s="13">
        <v>0</v>
      </c>
      <c r="F34" s="6"/>
      <c r="G34" s="100">
        <v>250</v>
      </c>
      <c r="H34" s="98">
        <v>160</v>
      </c>
      <c r="I34" s="100"/>
      <c r="J34" s="14" cm="1">
        <f t="array" ref="J34">IF(K34&lt;6,SUM(E34:I34),SUM(LARGE(E34:I34,{1;2;3;4;5;6})))</f>
        <v>410</v>
      </c>
      <c r="K34" s="25">
        <f>COUNT(E34:I34)</f>
        <v>3</v>
      </c>
    </row>
    <row r="35" spans="1:11" x14ac:dyDescent="0.3">
      <c r="A35" s="131">
        <f>RANK(J35,$J$2:J125)</f>
        <v>34</v>
      </c>
      <c r="B35" s="111" t="s">
        <v>36</v>
      </c>
      <c r="C35" s="6" t="s">
        <v>38</v>
      </c>
      <c r="D35" s="1" t="s">
        <v>194</v>
      </c>
      <c r="E35" s="1"/>
      <c r="F35" s="1"/>
      <c r="G35" s="100">
        <v>215</v>
      </c>
      <c r="H35" s="98">
        <v>190</v>
      </c>
      <c r="I35" s="100"/>
      <c r="J35" s="14" cm="1">
        <f t="array" ref="J35">IF(K35&lt;6,SUM(E35:I35),SUM(LARGE(E35:I35,{1;2;3;4;5;6})))</f>
        <v>405</v>
      </c>
      <c r="K35" s="25">
        <f>COUNT(E35:I35)</f>
        <v>2</v>
      </c>
    </row>
    <row r="36" spans="1:11" x14ac:dyDescent="0.3">
      <c r="A36" s="131">
        <f>RANK(J36,$J$2:J126)</f>
        <v>35</v>
      </c>
      <c r="B36" s="111" t="s">
        <v>36</v>
      </c>
      <c r="C36" s="6" t="s">
        <v>38</v>
      </c>
      <c r="D36" s="6" t="s">
        <v>62</v>
      </c>
      <c r="E36" s="13">
        <v>0</v>
      </c>
      <c r="F36" s="100">
        <v>360</v>
      </c>
      <c r="G36" s="100"/>
      <c r="H36" s="98"/>
      <c r="I36" s="100"/>
      <c r="J36" s="14" cm="1">
        <f t="array" ref="J36">IF(K36&lt;6,SUM(E36:I36),SUM(LARGE(E36:I36,{1;2;3;4;5;6})))</f>
        <v>360</v>
      </c>
      <c r="K36" s="25">
        <f>COUNT(E36:I36)</f>
        <v>2</v>
      </c>
    </row>
    <row r="37" spans="1:11" x14ac:dyDescent="0.3">
      <c r="A37" s="131">
        <f>RANK(J37,$J$2:J127)</f>
        <v>36</v>
      </c>
      <c r="B37" s="111" t="s">
        <v>36</v>
      </c>
      <c r="C37" s="6" t="s">
        <v>83</v>
      </c>
      <c r="D37" s="6" t="s">
        <v>254</v>
      </c>
      <c r="E37" s="1">
        <v>130</v>
      </c>
      <c r="F37" s="1"/>
      <c r="G37" s="100">
        <v>55</v>
      </c>
      <c r="H37" s="98"/>
      <c r="I37" s="100">
        <v>160</v>
      </c>
      <c r="J37" s="14" cm="1">
        <f t="array" ref="J37">IF(K37&lt;6,SUM(E37:I37),SUM(LARGE(E37:I37,{1;2;3;4;5;6})))</f>
        <v>345</v>
      </c>
      <c r="K37" s="25">
        <f>COUNT(E37:I37)</f>
        <v>3</v>
      </c>
    </row>
    <row r="38" spans="1:11" x14ac:dyDescent="0.3">
      <c r="A38" s="131">
        <f>RANK(J38,$J$2:J127)</f>
        <v>37</v>
      </c>
      <c r="B38" s="111" t="s">
        <v>36</v>
      </c>
      <c r="C38" s="6" t="s">
        <v>37</v>
      </c>
      <c r="D38" s="6" t="s">
        <v>206</v>
      </c>
      <c r="E38" s="1">
        <v>60</v>
      </c>
      <c r="F38" s="100">
        <v>80</v>
      </c>
      <c r="G38" s="100">
        <v>55</v>
      </c>
      <c r="H38" s="98">
        <v>45</v>
      </c>
      <c r="I38" s="100">
        <v>80</v>
      </c>
      <c r="J38" s="14" cm="1">
        <f t="array" ref="J38">IF(K38&lt;6,SUM(E38:I38),SUM(LARGE(E38:I38,{1;2;3;4;5;6})))</f>
        <v>320</v>
      </c>
      <c r="K38" s="25">
        <f>COUNT(E38:I38)</f>
        <v>5</v>
      </c>
    </row>
    <row r="39" spans="1:11" x14ac:dyDescent="0.3">
      <c r="A39" s="131">
        <f>RANK(J39,$J$2:J127)</f>
        <v>38</v>
      </c>
      <c r="B39" s="111" t="s">
        <v>36</v>
      </c>
      <c r="C39" s="6" t="s">
        <v>38</v>
      </c>
      <c r="D39" s="1" t="s">
        <v>248</v>
      </c>
      <c r="E39" s="1"/>
      <c r="F39" s="1"/>
      <c r="G39" s="100">
        <v>100</v>
      </c>
      <c r="H39" s="98">
        <v>190</v>
      </c>
      <c r="I39" s="100"/>
      <c r="J39" s="14" cm="1">
        <f t="array" ref="J39">IF(K39&lt;6,SUM(E39:I39),SUM(LARGE(E39:I39,{1;2;3;4;5;6})))</f>
        <v>290</v>
      </c>
      <c r="K39" s="25">
        <f>COUNT(E39:I39)</f>
        <v>2</v>
      </c>
    </row>
    <row r="40" spans="1:11" x14ac:dyDescent="0.3">
      <c r="A40" s="131">
        <f>RANK(J40,$J$2:J127)</f>
        <v>39</v>
      </c>
      <c r="B40" s="111" t="s">
        <v>36</v>
      </c>
      <c r="C40" s="6" t="s">
        <v>41</v>
      </c>
      <c r="D40" s="6" t="s">
        <v>277</v>
      </c>
      <c r="E40" s="1">
        <v>60</v>
      </c>
      <c r="F40" s="100">
        <v>130</v>
      </c>
      <c r="G40" s="100">
        <v>70</v>
      </c>
      <c r="H40" s="98"/>
      <c r="I40" s="100"/>
      <c r="J40" s="14" cm="1">
        <f t="array" ref="J40">IF(K40&lt;6,SUM(E40:I40),SUM(LARGE(E40:I40,{1;2;3;4;5;6})))</f>
        <v>260</v>
      </c>
      <c r="K40" s="25">
        <f>COUNT(E40:I40)</f>
        <v>3</v>
      </c>
    </row>
    <row r="41" spans="1:11" x14ac:dyDescent="0.3">
      <c r="A41" s="131">
        <f>RANK(J41,$J$2:J127)</f>
        <v>40</v>
      </c>
      <c r="B41" s="111" t="s">
        <v>36</v>
      </c>
      <c r="C41" s="6" t="s">
        <v>42</v>
      </c>
      <c r="D41" s="6" t="s">
        <v>324</v>
      </c>
      <c r="E41" s="1">
        <v>100</v>
      </c>
      <c r="F41" s="1"/>
      <c r="G41" s="100">
        <v>55</v>
      </c>
      <c r="H41" s="98">
        <v>100</v>
      </c>
      <c r="I41" s="100"/>
      <c r="J41" s="14" cm="1">
        <f t="array" ref="J41">IF(K41&lt;6,SUM(E41:I41),SUM(LARGE(E41:I41,{1;2;3;4;5;6})))</f>
        <v>255</v>
      </c>
      <c r="K41" s="25">
        <f>COUNT(E41:I41)</f>
        <v>3</v>
      </c>
    </row>
    <row r="42" spans="1:11" x14ac:dyDescent="0.3">
      <c r="A42" s="131">
        <f>RANK(J42,$J$2:J127)</f>
        <v>41</v>
      </c>
      <c r="B42" s="111" t="s">
        <v>36</v>
      </c>
      <c r="C42" s="6" t="s">
        <v>40</v>
      </c>
      <c r="D42" s="6" t="s">
        <v>140</v>
      </c>
      <c r="E42" s="1">
        <v>190</v>
      </c>
      <c r="F42" s="1"/>
      <c r="G42" s="100">
        <v>55</v>
      </c>
      <c r="H42" s="13">
        <v>0</v>
      </c>
      <c r="I42" s="100"/>
      <c r="J42" s="14" cm="1">
        <f t="array" ref="J42">IF(K42&lt;6,SUM(E42:I42),SUM(LARGE(E42:I42,{1;2;3;4;5;6})))</f>
        <v>245</v>
      </c>
      <c r="K42" s="25">
        <f>COUNT(E42:I42)</f>
        <v>3</v>
      </c>
    </row>
    <row r="43" spans="1:11" x14ac:dyDescent="0.3">
      <c r="A43" s="131">
        <f>RANK(J43,$J$2:J127)</f>
        <v>42</v>
      </c>
      <c r="B43" s="111" t="s">
        <v>36</v>
      </c>
      <c r="C43" s="6" t="s">
        <v>42</v>
      </c>
      <c r="D43" s="6" t="s">
        <v>142</v>
      </c>
      <c r="E43" s="1"/>
      <c r="F43" s="1"/>
      <c r="G43" s="100">
        <v>215</v>
      </c>
      <c r="H43" s="98"/>
      <c r="I43" s="100"/>
      <c r="J43" s="14" cm="1">
        <f t="array" ref="J43">IF(K43&lt;6,SUM(E43:I43),SUM(LARGE(E43:I43,{1;2;3;4;5;6})))</f>
        <v>215</v>
      </c>
      <c r="K43" s="25">
        <f>COUNT(E43:I43)</f>
        <v>1</v>
      </c>
    </row>
    <row r="44" spans="1:11" x14ac:dyDescent="0.3">
      <c r="A44" s="131">
        <f>RANK(J44,$J$2:J127)</f>
        <v>43</v>
      </c>
      <c r="B44" s="111" t="s">
        <v>36</v>
      </c>
      <c r="C44" s="6" t="s">
        <v>368</v>
      </c>
      <c r="D44" s="6" t="s">
        <v>404</v>
      </c>
      <c r="E44" s="1">
        <v>60</v>
      </c>
      <c r="F44" s="100">
        <v>80</v>
      </c>
      <c r="G44" s="100">
        <v>55</v>
      </c>
      <c r="H44" s="98"/>
      <c r="I44" s="100"/>
      <c r="J44" s="14" cm="1">
        <f t="array" ref="J44">IF(K44&lt;6,SUM(E44:I44),SUM(LARGE(E44:I44,{1;2;3;4;5;6})))</f>
        <v>195</v>
      </c>
      <c r="K44" s="25">
        <f>COUNT(E44:I44)</f>
        <v>3</v>
      </c>
    </row>
    <row r="45" spans="1:11" x14ac:dyDescent="0.3">
      <c r="A45" s="131">
        <f>RANK(J45,$J$2:J127)</f>
        <v>44</v>
      </c>
      <c r="B45" s="111" t="s">
        <v>36</v>
      </c>
      <c r="C45" s="6" t="s">
        <v>158</v>
      </c>
      <c r="D45" s="6" t="s">
        <v>117</v>
      </c>
      <c r="E45" s="1"/>
      <c r="F45" s="1"/>
      <c r="G45" s="100">
        <v>190</v>
      </c>
      <c r="H45" s="13">
        <v>0</v>
      </c>
      <c r="I45" s="100"/>
      <c r="J45" s="14" cm="1">
        <f t="array" ref="J45">IF(K45&lt;6,SUM(E45:I45),SUM(LARGE(E45:I45,{1;2;3;4;5;6})))</f>
        <v>190</v>
      </c>
      <c r="K45" s="25">
        <f>COUNT(E45:I45)</f>
        <v>2</v>
      </c>
    </row>
    <row r="46" spans="1:11" x14ac:dyDescent="0.3">
      <c r="A46" s="131">
        <f>RANK(J46,$J$2:J127)</f>
        <v>44</v>
      </c>
      <c r="B46" s="111" t="s">
        <v>36</v>
      </c>
      <c r="C46" s="6" t="s">
        <v>158</v>
      </c>
      <c r="D46" s="1" t="s">
        <v>54</v>
      </c>
      <c r="E46" s="1"/>
      <c r="F46" s="1"/>
      <c r="G46" s="100">
        <v>190</v>
      </c>
      <c r="H46" s="13">
        <v>0</v>
      </c>
      <c r="I46" s="100"/>
      <c r="J46" s="14" cm="1">
        <f t="array" ref="J46">IF(K46&lt;6,SUM(E46:I46),SUM(LARGE(E46:I46,{1;2;3;4;5;6})))</f>
        <v>190</v>
      </c>
      <c r="K46" s="25">
        <f>COUNT(E46:I46)</f>
        <v>2</v>
      </c>
    </row>
    <row r="47" spans="1:11" x14ac:dyDescent="0.3">
      <c r="A47" s="131">
        <f>RANK(J47,$J$2:J127)</f>
        <v>46</v>
      </c>
      <c r="B47" s="111" t="s">
        <v>36</v>
      </c>
      <c r="C47" s="6" t="s">
        <v>69</v>
      </c>
      <c r="D47" s="1" t="s">
        <v>392</v>
      </c>
      <c r="E47" s="1"/>
      <c r="F47" s="100">
        <v>160</v>
      </c>
      <c r="G47" s="100"/>
      <c r="H47" s="98"/>
      <c r="I47" s="102">
        <v>0</v>
      </c>
      <c r="J47" s="14" cm="1">
        <f t="array" ref="J47">IF(K47&lt;6,SUM(E47:I47),SUM(LARGE(E47:I47,{1;2;3;4;5;6})))</f>
        <v>160</v>
      </c>
      <c r="K47" s="25">
        <f>COUNT(E47:I47)</f>
        <v>2</v>
      </c>
    </row>
    <row r="48" spans="1:11" x14ac:dyDescent="0.3">
      <c r="A48" s="131">
        <f>RANK(J48,$J$2:J127)</f>
        <v>46</v>
      </c>
      <c r="B48" s="111" t="s">
        <v>36</v>
      </c>
      <c r="C48" s="6" t="s">
        <v>42</v>
      </c>
      <c r="D48" s="6" t="s">
        <v>141</v>
      </c>
      <c r="E48" s="6"/>
      <c r="F48" s="6"/>
      <c r="G48" s="6"/>
      <c r="H48" s="6"/>
      <c r="I48" s="100">
        <v>160</v>
      </c>
      <c r="J48" s="14" cm="1">
        <f t="array" ref="J48">IF(K48&lt;6,SUM(E48:I48),SUM(LARGE(E48:I48,{1;2;3;4;5;6})))</f>
        <v>160</v>
      </c>
      <c r="K48" s="25">
        <f>COUNT(E48:I48)</f>
        <v>1</v>
      </c>
    </row>
    <row r="49" spans="1:11" x14ac:dyDescent="0.3">
      <c r="A49" s="131">
        <f>RANK(J49,$J$2:J127)</f>
        <v>48</v>
      </c>
      <c r="B49" s="111" t="s">
        <v>36</v>
      </c>
      <c r="C49" s="6" t="s">
        <v>37</v>
      </c>
      <c r="D49" s="1" t="s">
        <v>283</v>
      </c>
      <c r="E49" s="1">
        <v>51.5</v>
      </c>
      <c r="F49" s="1"/>
      <c r="G49" s="100">
        <v>45</v>
      </c>
      <c r="H49" s="98">
        <v>45</v>
      </c>
      <c r="I49" s="100"/>
      <c r="J49" s="14" cm="1">
        <f t="array" ref="J49">IF(K49&lt;6,SUM(E49:I49),SUM(LARGE(E49:I49,{1;2;3;4;5;6})))</f>
        <v>141.5</v>
      </c>
      <c r="K49" s="25">
        <f>COUNT(E49:I49)</f>
        <v>3</v>
      </c>
    </row>
    <row r="50" spans="1:11" x14ac:dyDescent="0.3">
      <c r="A50" s="131">
        <f>RANK(J50,$J$2:J127)</f>
        <v>49</v>
      </c>
      <c r="B50" s="111" t="s">
        <v>36</v>
      </c>
      <c r="C50" s="6" t="s">
        <v>443</v>
      </c>
      <c r="D50" s="6" t="s">
        <v>391</v>
      </c>
      <c r="E50" s="1"/>
      <c r="F50" s="1"/>
      <c r="G50" s="1"/>
      <c r="H50" s="98">
        <v>60</v>
      </c>
      <c r="I50" s="100">
        <v>80</v>
      </c>
      <c r="J50" s="14" cm="1">
        <f t="array" ref="J50">IF(K50&lt;6,SUM(E50:I50),SUM(LARGE(E50:I50,{1;2;3;4;5;6})))</f>
        <v>140</v>
      </c>
      <c r="K50" s="25">
        <f>COUNT(E50:I50)</f>
        <v>2</v>
      </c>
    </row>
    <row r="51" spans="1:11" x14ac:dyDescent="0.3">
      <c r="A51" s="131">
        <f>RANK(J51,$J$2:J127)</f>
        <v>50</v>
      </c>
      <c r="B51" s="111" t="s">
        <v>39</v>
      </c>
      <c r="C51" s="6"/>
      <c r="D51" s="6" t="s">
        <v>497</v>
      </c>
      <c r="E51" s="6"/>
      <c r="F51" s="6"/>
      <c r="G51" s="6"/>
      <c r="H51" s="6"/>
      <c r="I51" s="100">
        <v>130</v>
      </c>
      <c r="J51" s="14" cm="1">
        <f t="array" ref="J51">IF(K51&lt;6,SUM(E51:I51),SUM(LARGE(E51:I51,{1;2;3;4;5;6})))</f>
        <v>130</v>
      </c>
      <c r="K51" s="25">
        <f>COUNT(E51:I51)</f>
        <v>1</v>
      </c>
    </row>
    <row r="52" spans="1:11" x14ac:dyDescent="0.3">
      <c r="A52" s="131">
        <f>RANK(J52,$J$2:J127)</f>
        <v>50</v>
      </c>
      <c r="B52" s="111" t="s">
        <v>39</v>
      </c>
      <c r="C52" s="6"/>
      <c r="D52" s="6" t="s">
        <v>495</v>
      </c>
      <c r="E52" s="6"/>
      <c r="F52" s="6"/>
      <c r="G52" s="6"/>
      <c r="H52" s="6"/>
      <c r="I52" s="100">
        <v>130</v>
      </c>
      <c r="J52" s="14" cm="1">
        <f t="array" ref="J52">IF(K52&lt;6,SUM(E52:I52),SUM(LARGE(E52:I52,{1;2;3;4;5;6})))</f>
        <v>130</v>
      </c>
      <c r="K52" s="25">
        <f>COUNT(E52:I52)</f>
        <v>1</v>
      </c>
    </row>
    <row r="53" spans="1:11" x14ac:dyDescent="0.3">
      <c r="A53" s="131">
        <f>RANK(J53,$J$2:J127)</f>
        <v>50</v>
      </c>
      <c r="B53" s="111" t="s">
        <v>36</v>
      </c>
      <c r="C53" s="6" t="s">
        <v>38</v>
      </c>
      <c r="D53" s="6" t="s">
        <v>255</v>
      </c>
      <c r="E53" s="1">
        <v>130</v>
      </c>
      <c r="F53" s="1"/>
      <c r="G53" s="1"/>
      <c r="H53" s="98"/>
      <c r="I53" s="100"/>
      <c r="J53" s="14" cm="1">
        <f t="array" ref="J53">IF(K53&lt;6,SUM(E53:I53),SUM(LARGE(E53:I53,{1;2;3;4;5;6})))</f>
        <v>130</v>
      </c>
      <c r="K53" s="25">
        <f>COUNT(E53:I53)</f>
        <v>1</v>
      </c>
    </row>
    <row r="54" spans="1:11" x14ac:dyDescent="0.3">
      <c r="A54" s="131">
        <f>RANK(J54,$J$2:J127)</f>
        <v>50</v>
      </c>
      <c r="B54" s="111" t="s">
        <v>36</v>
      </c>
      <c r="C54" s="6" t="s">
        <v>40</v>
      </c>
      <c r="D54" s="1" t="s">
        <v>168</v>
      </c>
      <c r="E54" s="1"/>
      <c r="F54" s="1"/>
      <c r="G54" s="1"/>
      <c r="H54" s="98">
        <v>130</v>
      </c>
      <c r="I54" s="100"/>
      <c r="J54" s="14" cm="1">
        <f t="array" ref="J54">IF(K54&lt;6,SUM(E54:I54),SUM(LARGE(E54:I54,{1;2;3;4;5;6})))</f>
        <v>130</v>
      </c>
      <c r="K54" s="25">
        <f>COUNT(E54:I54)</f>
        <v>1</v>
      </c>
    </row>
    <row r="55" spans="1:11" x14ac:dyDescent="0.3">
      <c r="A55" s="131">
        <f>RANK(J55,$J$2:J127)</f>
        <v>50</v>
      </c>
      <c r="B55" s="111" t="s">
        <v>36</v>
      </c>
      <c r="C55" s="6" t="s">
        <v>94</v>
      </c>
      <c r="D55" s="6" t="s">
        <v>196</v>
      </c>
      <c r="E55" s="1"/>
      <c r="F55" s="1"/>
      <c r="G55" s="1"/>
      <c r="H55" s="98">
        <v>130</v>
      </c>
      <c r="I55" s="100"/>
      <c r="J55" s="14" cm="1">
        <f t="array" ref="J55">IF(K55&lt;6,SUM(E55:I55),SUM(LARGE(E55:I55,{1;2;3;4;5;6})))</f>
        <v>130</v>
      </c>
      <c r="K55" s="25">
        <f>COUNT(E55:I55)</f>
        <v>1</v>
      </c>
    </row>
    <row r="56" spans="1:11" x14ac:dyDescent="0.3">
      <c r="A56" s="131">
        <f>RANK(J56,$J$2:J127)</f>
        <v>55</v>
      </c>
      <c r="B56" s="111" t="s">
        <v>36</v>
      </c>
      <c r="C56" s="6" t="s">
        <v>123</v>
      </c>
      <c r="D56" s="6" t="s">
        <v>269</v>
      </c>
      <c r="E56" s="1"/>
      <c r="F56" s="1"/>
      <c r="G56" s="1"/>
      <c r="H56" s="98">
        <v>51.5</v>
      </c>
      <c r="I56" s="100">
        <v>70</v>
      </c>
      <c r="J56" s="14" cm="1">
        <f t="array" ref="J56">IF(K56&lt;6,SUM(E56:I56),SUM(LARGE(E56:I56,{1;2;3;4;5;6})))</f>
        <v>121.5</v>
      </c>
      <c r="K56" s="25">
        <f>COUNT(E56:I56)</f>
        <v>2</v>
      </c>
    </row>
    <row r="57" spans="1:11" x14ac:dyDescent="0.3">
      <c r="A57" s="131">
        <f>RANK(J57,$J$2:J127)</f>
        <v>56</v>
      </c>
      <c r="B57" s="111" t="s">
        <v>36</v>
      </c>
      <c r="C57" s="6" t="s">
        <v>38</v>
      </c>
      <c r="D57" s="6" t="s">
        <v>293</v>
      </c>
      <c r="E57" s="13">
        <v>0</v>
      </c>
      <c r="F57" s="13"/>
      <c r="G57" s="100">
        <v>45</v>
      </c>
      <c r="H57" s="98">
        <v>60</v>
      </c>
      <c r="I57" s="100"/>
      <c r="J57" s="14" cm="1">
        <f t="array" ref="J57">IF(K57&lt;6,SUM(E57:I57),SUM(LARGE(E57:I57,{1;2;3;4;5;6})))</f>
        <v>105</v>
      </c>
      <c r="K57" s="25">
        <f>COUNT(E57:I57)</f>
        <v>3</v>
      </c>
    </row>
    <row r="58" spans="1:11" x14ac:dyDescent="0.3">
      <c r="A58" s="131">
        <f>RANK(J58,$J$2:J127)</f>
        <v>56</v>
      </c>
      <c r="B58" s="111" t="s">
        <v>36</v>
      </c>
      <c r="C58" s="6" t="s">
        <v>38</v>
      </c>
      <c r="D58" s="6" t="s">
        <v>172</v>
      </c>
      <c r="E58" s="13">
        <v>0</v>
      </c>
      <c r="F58" s="1"/>
      <c r="G58" s="100">
        <v>45</v>
      </c>
      <c r="H58" s="98">
        <v>60</v>
      </c>
      <c r="I58" s="100"/>
      <c r="J58" s="14" cm="1">
        <f t="array" ref="J58">IF(K58&lt;6,SUM(E58:I58),SUM(LARGE(E58:I58,{1;2;3;4;5;6})))</f>
        <v>105</v>
      </c>
      <c r="K58" s="25">
        <f>COUNT(E58:I58)</f>
        <v>3</v>
      </c>
    </row>
    <row r="59" spans="1:11" x14ac:dyDescent="0.3">
      <c r="A59" s="131">
        <f>RANK(J59,$J$2:J127)</f>
        <v>58</v>
      </c>
      <c r="B59" s="111" t="s">
        <v>39</v>
      </c>
      <c r="C59" s="6" t="s">
        <v>202</v>
      </c>
      <c r="D59" s="6" t="s">
        <v>87</v>
      </c>
      <c r="E59" s="1"/>
      <c r="F59" s="1"/>
      <c r="G59" s="1"/>
      <c r="H59" s="98"/>
      <c r="I59" s="100">
        <v>100</v>
      </c>
      <c r="J59" s="14" cm="1">
        <f t="array" ref="J59">IF(K59&lt;6,SUM(E59:I59),SUM(LARGE(E59:I59,{1;2;3;4;5;6})))</f>
        <v>100</v>
      </c>
      <c r="K59" s="25">
        <f>COUNT(E59:I59)</f>
        <v>1</v>
      </c>
    </row>
    <row r="60" spans="1:11" x14ac:dyDescent="0.3">
      <c r="A60" s="131">
        <f>RANK(J60,$J$2:J127)</f>
        <v>58</v>
      </c>
      <c r="B60" s="111" t="s">
        <v>36</v>
      </c>
      <c r="C60" s="6" t="s">
        <v>123</v>
      </c>
      <c r="D60" s="6" t="s">
        <v>407</v>
      </c>
      <c r="E60" s="1"/>
      <c r="F60" s="1"/>
      <c r="G60" s="1"/>
      <c r="H60" s="98"/>
      <c r="I60" s="100">
        <v>100</v>
      </c>
      <c r="J60" s="14" cm="1">
        <f t="array" ref="J60">IF(K60&lt;6,SUM(E60:I60),SUM(LARGE(E60:I60,{1;2;3;4;5;6})))</f>
        <v>100</v>
      </c>
      <c r="K60" s="25">
        <f>COUNT(E60:I60)</f>
        <v>1</v>
      </c>
    </row>
    <row r="61" spans="1:11" x14ac:dyDescent="0.3">
      <c r="A61" s="131">
        <f>RANK(J61,$J$2:J127)</f>
        <v>58</v>
      </c>
      <c r="B61" s="111" t="s">
        <v>36</v>
      </c>
      <c r="C61" s="6" t="s">
        <v>38</v>
      </c>
      <c r="D61" s="6" t="s">
        <v>199</v>
      </c>
      <c r="E61" s="1"/>
      <c r="F61" s="1"/>
      <c r="G61" s="100">
        <v>100</v>
      </c>
      <c r="H61" s="98"/>
      <c r="I61" s="100"/>
      <c r="J61" s="14" cm="1">
        <f t="array" ref="J61">IF(K61&lt;6,SUM(E61:I61),SUM(LARGE(E61:I61,{1;2;3;4;5;6})))</f>
        <v>100</v>
      </c>
      <c r="K61" s="25">
        <f>COUNT(E61:I61)</f>
        <v>1</v>
      </c>
    </row>
    <row r="62" spans="1:11" x14ac:dyDescent="0.3">
      <c r="A62" s="131">
        <f>RANK(J62,$J$2:J127)</f>
        <v>61</v>
      </c>
      <c r="B62" s="111" t="s">
        <v>36</v>
      </c>
      <c r="C62" s="6" t="s">
        <v>123</v>
      </c>
      <c r="D62" s="1" t="s">
        <v>268</v>
      </c>
      <c r="E62" s="13">
        <v>0</v>
      </c>
      <c r="F62" s="1"/>
      <c r="G62" s="1"/>
      <c r="H62" s="98">
        <v>80</v>
      </c>
      <c r="I62" s="100"/>
      <c r="J62" s="14" cm="1">
        <f t="array" ref="J62">IF(K62&lt;6,SUM(E62:I62),SUM(LARGE(E62:I62,{1;2;3;4;5;6})))</f>
        <v>80</v>
      </c>
      <c r="K62" s="25">
        <f>COUNT(E62:I62)</f>
        <v>2</v>
      </c>
    </row>
    <row r="63" spans="1:11" x14ac:dyDescent="0.3">
      <c r="A63" s="131">
        <f>RANK(J63,$J$2:J127)</f>
        <v>61</v>
      </c>
      <c r="B63" s="111" t="s">
        <v>36</v>
      </c>
      <c r="C63" s="6" t="s">
        <v>123</v>
      </c>
      <c r="D63" s="1" t="s">
        <v>106</v>
      </c>
      <c r="E63" s="1"/>
      <c r="F63" s="1"/>
      <c r="G63" s="1"/>
      <c r="H63" s="98">
        <v>80</v>
      </c>
      <c r="I63" s="100"/>
      <c r="J63" s="14" cm="1">
        <f t="array" ref="J63">IF(K63&lt;6,SUM(E63:I63),SUM(LARGE(E63:I63,{1;2;3;4;5;6})))</f>
        <v>80</v>
      </c>
      <c r="K63" s="25">
        <f>COUNT(E63:I63)</f>
        <v>1</v>
      </c>
    </row>
    <row r="64" spans="1:11" x14ac:dyDescent="0.3">
      <c r="A64" s="131">
        <f>RANK(J64,$J$2:J127)</f>
        <v>61</v>
      </c>
      <c r="B64" s="111" t="s">
        <v>36</v>
      </c>
      <c r="C64" s="6"/>
      <c r="D64" s="6" t="s">
        <v>163</v>
      </c>
      <c r="E64" s="1">
        <v>80</v>
      </c>
      <c r="F64" s="1"/>
      <c r="G64" s="1"/>
      <c r="H64" s="98"/>
      <c r="I64" s="100"/>
      <c r="J64" s="14" cm="1">
        <f t="array" ref="J64">IF(K64&lt;6,SUM(E64:I64),SUM(LARGE(E64:I64,{1;2;3;4;5;6})))</f>
        <v>80</v>
      </c>
      <c r="K64" s="25">
        <f>COUNT(E64:I64)</f>
        <v>1</v>
      </c>
    </row>
    <row r="65" spans="1:11" x14ac:dyDescent="0.3">
      <c r="A65" s="131">
        <f>RANK(J65,$J$2:J127)</f>
        <v>61</v>
      </c>
      <c r="B65" s="111" t="s">
        <v>36</v>
      </c>
      <c r="C65" s="6" t="s">
        <v>202</v>
      </c>
      <c r="D65" s="6" t="s">
        <v>181</v>
      </c>
      <c r="E65" s="1">
        <v>80</v>
      </c>
      <c r="F65" s="1"/>
      <c r="G65" s="1"/>
      <c r="H65" s="98"/>
      <c r="I65" s="100"/>
      <c r="J65" s="14" cm="1">
        <f t="array" ref="J65">IF(K65&lt;6,SUM(E65:I65),SUM(LARGE(E65:I65,{1;2;3;4;5;6})))</f>
        <v>80</v>
      </c>
      <c r="K65" s="25">
        <f>COUNT(E65:I65)</f>
        <v>1</v>
      </c>
    </row>
    <row r="66" spans="1:11" x14ac:dyDescent="0.3">
      <c r="A66" s="131">
        <f>RANK(J66,$J$2:J127)</f>
        <v>65</v>
      </c>
      <c r="B66" s="111" t="s">
        <v>36</v>
      </c>
      <c r="C66" s="6" t="s">
        <v>83</v>
      </c>
      <c r="D66" s="6" t="s">
        <v>207</v>
      </c>
      <c r="E66" s="1"/>
      <c r="F66" s="1"/>
      <c r="G66" s="100">
        <v>70</v>
      </c>
      <c r="H66" s="98"/>
      <c r="I66" s="100"/>
      <c r="J66" s="14" cm="1">
        <f t="array" ref="J66">IF(K66&lt;6,SUM(E66:I66),SUM(LARGE(E66:I66,{1;2;3;4;5;6})))</f>
        <v>70</v>
      </c>
      <c r="K66" s="25">
        <f>COUNT(E66:I66)</f>
        <v>1</v>
      </c>
    </row>
    <row r="67" spans="1:11" x14ac:dyDescent="0.3">
      <c r="A67" s="131">
        <f>RANK(J67,$J$2:J127)</f>
        <v>65</v>
      </c>
      <c r="B67" s="111" t="s">
        <v>36</v>
      </c>
      <c r="C67" s="6" t="s">
        <v>83</v>
      </c>
      <c r="D67" s="1" t="s">
        <v>173</v>
      </c>
      <c r="E67" s="1"/>
      <c r="F67" s="1"/>
      <c r="G67" s="100">
        <v>70</v>
      </c>
      <c r="H67" s="98"/>
      <c r="I67" s="100"/>
      <c r="J67" s="14" cm="1">
        <f t="array" ref="J67">IF(K67&lt;6,SUM(E67:I67),SUM(LARGE(E67:I67,{1;2;3;4;5;6})))</f>
        <v>70</v>
      </c>
      <c r="K67" s="25">
        <f>COUNT(E67:I67)</f>
        <v>1</v>
      </c>
    </row>
    <row r="68" spans="1:11" x14ac:dyDescent="0.3">
      <c r="A68" s="131">
        <f>RANK(J68,$J$2:J127)</f>
        <v>65</v>
      </c>
      <c r="B68" s="111" t="s">
        <v>36</v>
      </c>
      <c r="C68" s="6" t="s">
        <v>37</v>
      </c>
      <c r="D68" s="6" t="s">
        <v>360</v>
      </c>
      <c r="E68" s="1"/>
      <c r="F68" s="1"/>
      <c r="G68" s="1"/>
      <c r="H68" s="98"/>
      <c r="I68" s="100">
        <v>70</v>
      </c>
      <c r="J68" s="14" cm="1">
        <f t="array" ref="J68">IF(K68&lt;6,SUM(E68:I68),SUM(LARGE(E68:I68,{1;2;3;4;5;6})))</f>
        <v>70</v>
      </c>
      <c r="K68" s="25">
        <f>COUNT(E68:I68)</f>
        <v>1</v>
      </c>
    </row>
    <row r="69" spans="1:11" x14ac:dyDescent="0.3">
      <c r="A69" s="131">
        <f>RANK(J69,$J$2:J127)</f>
        <v>68</v>
      </c>
      <c r="B69" s="111" t="s">
        <v>36</v>
      </c>
      <c r="C69" s="6" t="s">
        <v>339</v>
      </c>
      <c r="D69" s="6" t="s">
        <v>394</v>
      </c>
      <c r="E69" s="92"/>
      <c r="F69" s="92"/>
      <c r="G69" s="92"/>
      <c r="H69" s="98">
        <v>25</v>
      </c>
      <c r="I69" s="100">
        <v>35</v>
      </c>
      <c r="J69" s="14" cm="1">
        <f t="array" ref="J69">IF(K69&lt;6,SUM(E69:I69),SUM(LARGE(E69:I69,{1;2;3;4;5;6})))</f>
        <v>60</v>
      </c>
      <c r="K69" s="25">
        <f>COUNT(E69:I69)</f>
        <v>2</v>
      </c>
    </row>
    <row r="70" spans="1:11" x14ac:dyDescent="0.3">
      <c r="A70" s="131">
        <f>RANK(J70,$J$2:J127)</f>
        <v>68</v>
      </c>
      <c r="B70" s="111" t="s">
        <v>36</v>
      </c>
      <c r="C70" s="6" t="s">
        <v>37</v>
      </c>
      <c r="D70" s="6" t="s">
        <v>90</v>
      </c>
      <c r="E70" s="13"/>
      <c r="F70" s="13"/>
      <c r="G70" s="13"/>
      <c r="H70" s="98">
        <v>60</v>
      </c>
      <c r="I70" s="100"/>
      <c r="J70" s="14" cm="1">
        <f t="array" ref="J70">IF(K70&lt;6,SUM(E70:I70),SUM(LARGE(E70:I70,{1;2;3;4;5;6})))</f>
        <v>60</v>
      </c>
      <c r="K70" s="25">
        <f>COUNT(E70:I70)</f>
        <v>1</v>
      </c>
    </row>
    <row r="71" spans="1:11" x14ac:dyDescent="0.3">
      <c r="A71" s="131">
        <f>RANK(J71,$J$2:J127)</f>
        <v>68</v>
      </c>
      <c r="B71" s="111" t="s">
        <v>36</v>
      </c>
      <c r="C71" s="6"/>
      <c r="D71" s="6" t="s">
        <v>477</v>
      </c>
      <c r="E71" s="6"/>
      <c r="F71" s="6"/>
      <c r="G71" s="6"/>
      <c r="H71" s="100">
        <v>60</v>
      </c>
      <c r="I71" s="100"/>
      <c r="J71" s="14" cm="1">
        <f t="array" ref="J71">IF(K71&lt;6,SUM(E71:I71),SUM(LARGE(E71:I71,{1;2;3;4;5;6})))</f>
        <v>60</v>
      </c>
      <c r="K71" s="25">
        <f>COUNT(E71:I71)</f>
        <v>1</v>
      </c>
    </row>
    <row r="72" spans="1:11" x14ac:dyDescent="0.3">
      <c r="A72" s="131">
        <f>RANK(J72,$J$2:J127)</f>
        <v>68</v>
      </c>
      <c r="B72" s="111" t="s">
        <v>36</v>
      </c>
      <c r="C72" s="6" t="s">
        <v>37</v>
      </c>
      <c r="D72" s="6" t="s">
        <v>71</v>
      </c>
      <c r="E72" s="6"/>
      <c r="F72" s="6"/>
      <c r="G72" s="6"/>
      <c r="H72" s="100">
        <v>60</v>
      </c>
      <c r="I72" s="100"/>
      <c r="J72" s="14" cm="1">
        <f t="array" ref="J72">IF(K72&lt;6,SUM(E72:I72),SUM(LARGE(E72:I72,{1;2;3;4;5;6})))</f>
        <v>60</v>
      </c>
      <c r="K72" s="25">
        <f>COUNT(E72:I72)</f>
        <v>1</v>
      </c>
    </row>
    <row r="73" spans="1:11" x14ac:dyDescent="0.3">
      <c r="A73" s="131">
        <f>RANK(J73,$J$2:J127)</f>
        <v>72</v>
      </c>
      <c r="B73" s="111" t="s">
        <v>36</v>
      </c>
      <c r="C73" s="6" t="s">
        <v>38</v>
      </c>
      <c r="D73" s="110" t="s">
        <v>334</v>
      </c>
      <c r="E73" s="6"/>
      <c r="F73" s="6"/>
      <c r="G73" s="100">
        <v>55</v>
      </c>
      <c r="H73" s="13">
        <v>0</v>
      </c>
      <c r="I73" s="100"/>
      <c r="J73" s="14" cm="1">
        <f t="array" ref="J73">IF(K73&lt;6,SUM(E73:I73),SUM(LARGE(E73:I73,{1;2;3;4;5;6})))</f>
        <v>55</v>
      </c>
      <c r="K73" s="25">
        <f>COUNT(E73:I73)</f>
        <v>2</v>
      </c>
    </row>
    <row r="74" spans="1:11" x14ac:dyDescent="0.3">
      <c r="A74" s="131">
        <f>RANK(J74,$J$2:J127)</f>
        <v>72</v>
      </c>
      <c r="B74" s="111" t="s">
        <v>36</v>
      </c>
      <c r="C74" s="6" t="s">
        <v>94</v>
      </c>
      <c r="D74" s="1" t="s">
        <v>354</v>
      </c>
      <c r="E74" s="1"/>
      <c r="F74" s="1"/>
      <c r="G74" s="1"/>
      <c r="H74" s="98"/>
      <c r="I74" s="100">
        <v>55</v>
      </c>
      <c r="J74" s="14" cm="1">
        <f t="array" ref="J74">IF(K74&lt;6,SUM(E74:I74),SUM(LARGE(E74:I74,{1;2;3;4;5;6})))</f>
        <v>55</v>
      </c>
      <c r="K74" s="25">
        <f>COUNT(E74:I74)</f>
        <v>1</v>
      </c>
    </row>
    <row r="75" spans="1:11" x14ac:dyDescent="0.3">
      <c r="A75" s="131">
        <f>RANK(J75,$J$2:J127)</f>
        <v>72</v>
      </c>
      <c r="B75" s="111" t="s">
        <v>36</v>
      </c>
      <c r="C75" s="6" t="s">
        <v>52</v>
      </c>
      <c r="D75" s="6" t="s">
        <v>318</v>
      </c>
      <c r="E75" s="1"/>
      <c r="F75" s="1"/>
      <c r="G75" s="1"/>
      <c r="H75" s="98"/>
      <c r="I75" s="100">
        <v>55</v>
      </c>
      <c r="J75" s="14" cm="1">
        <f t="array" ref="J75">IF(K75&lt;6,SUM(E75:I75),SUM(LARGE(E75:I75,{1;2;3;4;5;6})))</f>
        <v>55</v>
      </c>
      <c r="K75" s="25">
        <f>COUNT(E75:I75)</f>
        <v>1</v>
      </c>
    </row>
    <row r="76" spans="1:11" x14ac:dyDescent="0.3">
      <c r="A76" s="131">
        <f>RANK(J76,$J$2:J127)</f>
        <v>72</v>
      </c>
      <c r="B76" s="111" t="s">
        <v>36</v>
      </c>
      <c r="C76" s="6" t="s">
        <v>38</v>
      </c>
      <c r="D76" s="1" t="s">
        <v>307</v>
      </c>
      <c r="E76" s="1"/>
      <c r="F76" s="1"/>
      <c r="G76" s="100">
        <v>55</v>
      </c>
      <c r="H76" s="98"/>
      <c r="I76" s="100"/>
      <c r="J76" s="14" cm="1">
        <f t="array" ref="J76">IF(K76&lt;6,SUM(E76:I76),SUM(LARGE(E76:I76,{1;2;3;4;5;6})))</f>
        <v>55</v>
      </c>
      <c r="K76" s="25">
        <f>COUNT(E76:I76)</f>
        <v>1</v>
      </c>
    </row>
    <row r="77" spans="1:11" x14ac:dyDescent="0.3">
      <c r="A77" s="131">
        <f>RANK(J77,$J$2:J127)</f>
        <v>72</v>
      </c>
      <c r="B77" s="111" t="s">
        <v>36</v>
      </c>
      <c r="C77" s="6" t="s">
        <v>94</v>
      </c>
      <c r="D77" s="6" t="s">
        <v>344</v>
      </c>
      <c r="E77" s="1"/>
      <c r="F77" s="1"/>
      <c r="G77" s="1"/>
      <c r="H77" s="98"/>
      <c r="I77" s="100">
        <v>55</v>
      </c>
      <c r="J77" s="14" cm="1">
        <f t="array" ref="J77">IF(K77&lt;6,SUM(E77:I77),SUM(LARGE(E77:I77,{1;2;3;4;5;6})))</f>
        <v>55</v>
      </c>
      <c r="K77" s="25">
        <f>COUNT(E77:I77)</f>
        <v>1</v>
      </c>
    </row>
    <row r="78" spans="1:11" x14ac:dyDescent="0.3">
      <c r="A78" s="131">
        <f>RANK(J78,$J$2:J127)</f>
        <v>72</v>
      </c>
      <c r="B78" s="111" t="s">
        <v>39</v>
      </c>
      <c r="C78" s="6"/>
      <c r="D78" s="6" t="s">
        <v>498</v>
      </c>
      <c r="E78" s="6"/>
      <c r="F78" s="6"/>
      <c r="G78" s="6"/>
      <c r="H78" s="6"/>
      <c r="I78" s="100">
        <v>55</v>
      </c>
      <c r="J78" s="14" cm="1">
        <f t="array" ref="J78">IF(K78&lt;6,SUM(E78:I78),SUM(LARGE(E78:I78,{1;2;3;4;5;6})))</f>
        <v>55</v>
      </c>
      <c r="K78" s="25">
        <f>COUNT(E78:I78)</f>
        <v>1</v>
      </c>
    </row>
    <row r="79" spans="1:11" x14ac:dyDescent="0.3">
      <c r="A79" s="131">
        <f>RANK(J79,$J$2:J127)</f>
        <v>78</v>
      </c>
      <c r="B79" s="111" t="s">
        <v>144</v>
      </c>
      <c r="C79" s="6" t="s">
        <v>37</v>
      </c>
      <c r="D79" s="1" t="s">
        <v>134</v>
      </c>
      <c r="E79" s="6"/>
      <c r="F79" s="6"/>
      <c r="G79" s="6"/>
      <c r="H79" s="98">
        <v>51.5</v>
      </c>
      <c r="I79" s="100"/>
      <c r="J79" s="14" cm="1">
        <f t="array" ref="J79">IF(K79&lt;6,SUM(E79:I79),SUM(LARGE(E79:I79,{1;2;3;4;5;6})))</f>
        <v>51.5</v>
      </c>
      <c r="K79" s="25">
        <f>COUNT(E79:I79)</f>
        <v>1</v>
      </c>
    </row>
    <row r="80" spans="1:11" x14ac:dyDescent="0.3">
      <c r="A80" s="131">
        <f>RANK(J80,$J$2:J127)</f>
        <v>78</v>
      </c>
      <c r="B80" s="111" t="s">
        <v>36</v>
      </c>
      <c r="C80" s="6" t="s">
        <v>41</v>
      </c>
      <c r="D80" s="6" t="s">
        <v>276</v>
      </c>
      <c r="E80" s="1"/>
      <c r="F80" s="1"/>
      <c r="G80" s="1"/>
      <c r="H80" s="98">
        <v>51.5</v>
      </c>
      <c r="I80" s="133"/>
      <c r="J80" s="14" cm="1">
        <f t="array" ref="J80">IF(K80&lt;6,SUM(E80:I80),SUM(LARGE(E80:I80,{1;2;3;4;5;6})))</f>
        <v>51.5</v>
      </c>
      <c r="K80" s="25">
        <f>COUNT(E80:I80)</f>
        <v>1</v>
      </c>
    </row>
    <row r="81" spans="1:11" x14ac:dyDescent="0.3">
      <c r="A81" s="131">
        <f>RANK(J81,$J$2:J127)</f>
        <v>78</v>
      </c>
      <c r="B81" s="111" t="s">
        <v>36</v>
      </c>
      <c r="C81" s="6" t="s">
        <v>38</v>
      </c>
      <c r="D81" s="6" t="s">
        <v>478</v>
      </c>
      <c r="E81" s="6"/>
      <c r="F81" s="6"/>
      <c r="G81" s="6"/>
      <c r="H81" s="100">
        <v>51.5</v>
      </c>
      <c r="I81" s="100"/>
      <c r="J81" s="14" cm="1">
        <f t="array" ref="J81">IF(K81&lt;6,SUM(E81:I81),SUM(LARGE(E81:I81,{1;2;3;4;5;6})))</f>
        <v>51.5</v>
      </c>
      <c r="K81" s="25">
        <f>COUNT(E81:I81)</f>
        <v>1</v>
      </c>
    </row>
    <row r="82" spans="1:11" x14ac:dyDescent="0.3">
      <c r="A82" s="131">
        <f>RANK(J82,$J$2:J127)</f>
        <v>78</v>
      </c>
      <c r="B82" s="111" t="s">
        <v>36</v>
      </c>
      <c r="C82" s="6"/>
      <c r="D82" s="6" t="s">
        <v>476</v>
      </c>
      <c r="E82" s="6"/>
      <c r="F82" s="6"/>
      <c r="G82" s="6"/>
      <c r="H82" s="100">
        <v>51.5</v>
      </c>
      <c r="I82" s="133"/>
      <c r="J82" s="14" cm="1">
        <f t="array" ref="J82">IF(K82&lt;6,SUM(E82:I82),SUM(LARGE(E82:I82,{1;2;3;4;5;6})))</f>
        <v>51.5</v>
      </c>
      <c r="K82" s="25">
        <f>COUNT(E82:I82)</f>
        <v>1</v>
      </c>
    </row>
    <row r="83" spans="1:11" x14ac:dyDescent="0.3">
      <c r="A83" s="131">
        <f>RANK(J83,$J$2:J127)</f>
        <v>82</v>
      </c>
      <c r="B83" s="111" t="s">
        <v>36</v>
      </c>
      <c r="C83" s="6" t="s">
        <v>202</v>
      </c>
      <c r="D83" s="1" t="s">
        <v>345</v>
      </c>
      <c r="E83" s="1"/>
      <c r="F83" s="100">
        <v>20</v>
      </c>
      <c r="G83" s="100"/>
      <c r="H83" s="98">
        <v>30</v>
      </c>
      <c r="I83" s="100"/>
      <c r="J83" s="14" cm="1">
        <f t="array" ref="J83">IF(K83&lt;6,SUM(E83:I83),SUM(LARGE(E83:I83,{1;2;3;4;5;6})))</f>
        <v>50</v>
      </c>
      <c r="K83" s="25">
        <f>COUNT(E83:I83)</f>
        <v>2</v>
      </c>
    </row>
    <row r="84" spans="1:11" x14ac:dyDescent="0.3">
      <c r="A84" s="131">
        <f>RANK(J84,$J$2:J127)</f>
        <v>82</v>
      </c>
      <c r="B84" s="111" t="s">
        <v>36</v>
      </c>
      <c r="C84" s="6" t="s">
        <v>37</v>
      </c>
      <c r="D84" s="6" t="s">
        <v>201</v>
      </c>
      <c r="E84" s="13"/>
      <c r="F84" s="100">
        <v>20</v>
      </c>
      <c r="G84" s="100"/>
      <c r="H84" s="98">
        <v>30</v>
      </c>
      <c r="I84" s="100"/>
      <c r="J84" s="14" cm="1">
        <f t="array" ref="J84">IF(K84&lt;6,SUM(E84:I84),SUM(LARGE(E84:I84,{1;2;3;4;5;6})))</f>
        <v>50</v>
      </c>
      <c r="K84" s="25">
        <f>COUNT(E84:I84)</f>
        <v>2</v>
      </c>
    </row>
    <row r="85" spans="1:11" x14ac:dyDescent="0.3">
      <c r="A85" s="131">
        <f>RANK(J85,$J$2:J127)</f>
        <v>84</v>
      </c>
      <c r="B85" s="111" t="s">
        <v>36</v>
      </c>
      <c r="C85" s="6" t="s">
        <v>69</v>
      </c>
      <c r="D85" s="1" t="s">
        <v>227</v>
      </c>
      <c r="E85" s="1"/>
      <c r="F85" s="102">
        <v>0</v>
      </c>
      <c r="G85" s="100">
        <v>45</v>
      </c>
      <c r="H85" s="98"/>
      <c r="I85" s="100"/>
      <c r="J85" s="14" cm="1">
        <f t="array" ref="J85">IF(K85&lt;6,SUM(E85:I85),SUM(LARGE(E85:I85,{1;2;3;4;5;6})))</f>
        <v>45</v>
      </c>
      <c r="K85" s="25">
        <f>COUNT(E85:I85)</f>
        <v>2</v>
      </c>
    </row>
    <row r="86" spans="1:11" x14ac:dyDescent="0.3">
      <c r="A86" s="131">
        <f>RANK(J86,$J$2:J127)</f>
        <v>84</v>
      </c>
      <c r="B86" s="111" t="s">
        <v>36</v>
      </c>
      <c r="C86" s="6" t="s">
        <v>37</v>
      </c>
      <c r="D86" s="1" t="s">
        <v>95</v>
      </c>
      <c r="E86" s="13"/>
      <c r="F86" s="100">
        <v>20</v>
      </c>
      <c r="G86" s="100"/>
      <c r="H86" s="98">
        <v>25</v>
      </c>
      <c r="I86" s="100"/>
      <c r="J86" s="14" cm="1">
        <f t="array" ref="J86">IF(K86&lt;6,SUM(E86:I86),SUM(LARGE(E86:I86,{1;2;3;4;5;6})))</f>
        <v>45</v>
      </c>
      <c r="K86" s="25">
        <f>COUNT(E86:I86)</f>
        <v>2</v>
      </c>
    </row>
    <row r="87" spans="1:11" x14ac:dyDescent="0.3">
      <c r="A87" s="131">
        <f>RANK(J87,$J$2:J127)</f>
        <v>86</v>
      </c>
      <c r="B87" s="111" t="s">
        <v>36</v>
      </c>
      <c r="C87" s="6" t="s">
        <v>69</v>
      </c>
      <c r="D87" s="6" t="s">
        <v>61</v>
      </c>
      <c r="E87" s="1"/>
      <c r="F87" s="100">
        <v>35</v>
      </c>
      <c r="G87" s="102">
        <v>0</v>
      </c>
      <c r="H87" s="98"/>
      <c r="I87" s="100"/>
      <c r="J87" s="14" cm="1">
        <f t="array" ref="J87">IF(K87&lt;6,SUM(E87:I87),SUM(LARGE(E87:I87,{1;2;3;4;5;6})))</f>
        <v>35</v>
      </c>
      <c r="K87" s="25">
        <f>COUNT(E87:I87)</f>
        <v>2</v>
      </c>
    </row>
    <row r="88" spans="1:11" x14ac:dyDescent="0.3">
      <c r="A88" s="131">
        <f>RANK(J88,$J$2:J127)</f>
        <v>86</v>
      </c>
      <c r="B88" s="111" t="s">
        <v>36</v>
      </c>
      <c r="C88" s="6" t="s">
        <v>42</v>
      </c>
      <c r="D88" s="6" t="s">
        <v>182</v>
      </c>
      <c r="E88" s="1"/>
      <c r="F88" s="100">
        <v>35</v>
      </c>
      <c r="G88" s="102">
        <v>0</v>
      </c>
      <c r="H88" s="98"/>
      <c r="I88" s="100"/>
      <c r="J88" s="14" cm="1">
        <f t="array" ref="J88">IF(K88&lt;6,SUM(E88:I88),SUM(LARGE(E88:I88,{1;2;3;4;5;6})))</f>
        <v>35</v>
      </c>
      <c r="K88" s="25">
        <f>COUNT(E88:I88)</f>
        <v>2</v>
      </c>
    </row>
    <row r="89" spans="1:11" x14ac:dyDescent="0.3">
      <c r="A89" s="131">
        <f>RANK(J89,$J$2:J127)</f>
        <v>86</v>
      </c>
      <c r="B89" s="111" t="s">
        <v>36</v>
      </c>
      <c r="C89" s="6" t="s">
        <v>339</v>
      </c>
      <c r="D89" s="6" t="s">
        <v>364</v>
      </c>
      <c r="E89" s="1"/>
      <c r="F89" s="1"/>
      <c r="G89" s="1"/>
      <c r="H89" s="98"/>
      <c r="I89" s="100">
        <v>35</v>
      </c>
      <c r="J89" s="14" cm="1">
        <f t="array" ref="J89">IF(K89&lt;6,SUM(E89:I89),SUM(LARGE(E89:I89,{1;2;3;4;5;6})))</f>
        <v>35</v>
      </c>
      <c r="K89" s="25">
        <f>COUNT(E89:I89)</f>
        <v>1</v>
      </c>
    </row>
    <row r="90" spans="1:11" x14ac:dyDescent="0.3">
      <c r="A90" s="131">
        <f>RANK(J90,$J$2:J127)</f>
        <v>86</v>
      </c>
      <c r="B90" s="111" t="s">
        <v>36</v>
      </c>
      <c r="C90" s="6" t="s">
        <v>38</v>
      </c>
      <c r="D90" s="1" t="s">
        <v>396</v>
      </c>
      <c r="E90" s="1"/>
      <c r="F90" s="1"/>
      <c r="G90" s="1"/>
      <c r="H90" s="98">
        <v>35</v>
      </c>
      <c r="I90" s="100"/>
      <c r="J90" s="14" cm="1">
        <f t="array" ref="J90">IF(K90&lt;6,SUM(E90:I90),SUM(LARGE(E90:I90,{1;2;3;4;5;6})))</f>
        <v>35</v>
      </c>
      <c r="K90" s="25">
        <f>COUNT(E90:I90)</f>
        <v>1</v>
      </c>
    </row>
    <row r="91" spans="1:11" x14ac:dyDescent="0.3">
      <c r="A91" s="131">
        <f>RANK(J91,$J$2:J127)</f>
        <v>86</v>
      </c>
      <c r="B91" s="111" t="s">
        <v>36</v>
      </c>
      <c r="C91" s="6" t="s">
        <v>38</v>
      </c>
      <c r="D91" s="6" t="s">
        <v>470</v>
      </c>
      <c r="E91" s="6"/>
      <c r="F91" s="6"/>
      <c r="G91" s="6"/>
      <c r="H91" s="100">
        <v>35</v>
      </c>
      <c r="I91" s="100"/>
      <c r="J91" s="14" cm="1">
        <f t="array" ref="J91">IF(K91&lt;6,SUM(E91:I91),SUM(LARGE(E91:I91,{1;2;3;4;5;6})))</f>
        <v>35</v>
      </c>
      <c r="K91" s="25">
        <f>COUNT(E91:I91)</f>
        <v>1</v>
      </c>
    </row>
    <row r="92" spans="1:11" x14ac:dyDescent="0.3">
      <c r="A92" s="131">
        <f>RANK(J92,$J$2:J127)</f>
        <v>91</v>
      </c>
      <c r="B92" s="111" t="s">
        <v>36</v>
      </c>
      <c r="C92" s="6" t="s">
        <v>42</v>
      </c>
      <c r="D92" s="6" t="s">
        <v>234</v>
      </c>
      <c r="E92" s="13"/>
      <c r="F92" s="100">
        <v>30</v>
      </c>
      <c r="G92" s="100"/>
      <c r="H92" s="13">
        <v>0</v>
      </c>
      <c r="I92" s="100"/>
      <c r="J92" s="14" cm="1">
        <f t="array" ref="J92">IF(K92&lt;6,SUM(E92:I92),SUM(LARGE(E92:I92,{1;2;3;4;5;6})))</f>
        <v>30</v>
      </c>
      <c r="K92" s="25">
        <f>COUNT(E92:I92)</f>
        <v>2</v>
      </c>
    </row>
    <row r="93" spans="1:11" x14ac:dyDescent="0.3">
      <c r="A93" s="131">
        <f>RANK(J93,$J$2:J127)</f>
        <v>91</v>
      </c>
      <c r="B93" s="111" t="s">
        <v>36</v>
      </c>
      <c r="C93" s="6" t="s">
        <v>42</v>
      </c>
      <c r="D93" s="6" t="s">
        <v>211</v>
      </c>
      <c r="E93" s="13"/>
      <c r="F93" s="100">
        <v>30</v>
      </c>
      <c r="G93" s="100"/>
      <c r="H93" s="13">
        <v>0</v>
      </c>
      <c r="I93" s="100"/>
      <c r="J93" s="14" cm="1">
        <f t="array" ref="J93">IF(K93&lt;6,SUM(E93:I93),SUM(LARGE(E93:I93,{1;2;3;4;5;6})))</f>
        <v>30</v>
      </c>
      <c r="K93" s="25">
        <f>COUNT(E93:I93)</f>
        <v>2</v>
      </c>
    </row>
    <row r="94" spans="1:11" x14ac:dyDescent="0.3">
      <c r="A94" s="131">
        <f>RANK(J94,$J$2:J127)</f>
        <v>91</v>
      </c>
      <c r="B94" s="111" t="s">
        <v>36</v>
      </c>
      <c r="C94" s="6" t="s">
        <v>37</v>
      </c>
      <c r="D94" s="6" t="s">
        <v>382</v>
      </c>
      <c r="E94" s="1"/>
      <c r="F94" s="1"/>
      <c r="G94" s="1"/>
      <c r="H94" s="98"/>
      <c r="I94" s="100">
        <v>30</v>
      </c>
      <c r="J94" s="14" cm="1">
        <f t="array" ref="J94">IF(K94&lt;6,SUM(E94:I94),SUM(LARGE(E94:I94,{1;2;3;4;5;6})))</f>
        <v>30</v>
      </c>
      <c r="K94" s="25">
        <f>COUNT(E94:I94)</f>
        <v>1</v>
      </c>
    </row>
    <row r="95" spans="1:11" x14ac:dyDescent="0.3">
      <c r="A95" s="131">
        <f>RANK(J95,$J$2:J127)</f>
        <v>91</v>
      </c>
      <c r="B95" s="111" t="s">
        <v>36</v>
      </c>
      <c r="C95" s="6" t="s">
        <v>37</v>
      </c>
      <c r="D95" s="6" t="s">
        <v>317</v>
      </c>
      <c r="E95" s="1"/>
      <c r="F95" s="1"/>
      <c r="G95" s="1"/>
      <c r="H95" s="98"/>
      <c r="I95" s="100">
        <v>30</v>
      </c>
      <c r="J95" s="14" cm="1">
        <f t="array" ref="J95">IF(K95&lt;6,SUM(E95:I95),SUM(LARGE(E95:I95,{1;2;3;4;5;6})))</f>
        <v>30</v>
      </c>
      <c r="K95" s="25">
        <f>COUNT(E95:I95)</f>
        <v>1</v>
      </c>
    </row>
    <row r="96" spans="1:11" x14ac:dyDescent="0.3">
      <c r="A96" s="131">
        <f>RANK(J96,$J$2:J127)</f>
        <v>95</v>
      </c>
      <c r="B96" s="111" t="s">
        <v>36</v>
      </c>
      <c r="C96" s="6" t="s">
        <v>164</v>
      </c>
      <c r="D96" s="6" t="s">
        <v>213</v>
      </c>
      <c r="E96" s="1"/>
      <c r="F96" s="102">
        <v>0</v>
      </c>
      <c r="G96" s="102"/>
      <c r="H96" s="98">
        <v>25</v>
      </c>
      <c r="I96" s="100"/>
      <c r="J96" s="14" cm="1">
        <f t="array" ref="J96">IF(K96&lt;6,SUM(E96:I96),SUM(LARGE(E96:I96,{1;2;3;4;5;6})))</f>
        <v>25</v>
      </c>
      <c r="K96" s="25">
        <f>COUNT(E96:I96)</f>
        <v>2</v>
      </c>
    </row>
    <row r="97" spans="1:11" x14ac:dyDescent="0.3">
      <c r="A97" s="131">
        <f>RANK(J97,$J$2:J127)</f>
        <v>95</v>
      </c>
      <c r="B97" s="111" t="s">
        <v>36</v>
      </c>
      <c r="C97" s="6" t="s">
        <v>69</v>
      </c>
      <c r="D97" s="6" t="s">
        <v>88</v>
      </c>
      <c r="E97" s="1"/>
      <c r="F97" s="100">
        <v>25</v>
      </c>
      <c r="G97" s="100"/>
      <c r="H97" s="98"/>
      <c r="I97" s="100"/>
      <c r="J97" s="14" cm="1">
        <f t="array" ref="J97">IF(K97&lt;6,SUM(E97:I97),SUM(LARGE(E97:I97,{1;2;3;4;5;6})))</f>
        <v>25</v>
      </c>
      <c r="K97" s="25">
        <f>COUNT(E97:I97)</f>
        <v>1</v>
      </c>
    </row>
    <row r="98" spans="1:11" x14ac:dyDescent="0.3">
      <c r="A98" s="131">
        <f>RANK(J98,$J$2:J127)</f>
        <v>95</v>
      </c>
      <c r="B98" s="111" t="s">
        <v>36</v>
      </c>
      <c r="C98" s="6" t="s">
        <v>42</v>
      </c>
      <c r="D98" s="6" t="s">
        <v>288</v>
      </c>
      <c r="E98" s="1"/>
      <c r="F98" s="100">
        <v>25</v>
      </c>
      <c r="G98" s="100"/>
      <c r="H98" s="98"/>
      <c r="I98" s="100"/>
      <c r="J98" s="14" cm="1">
        <f t="array" ref="J98">IF(K98&lt;6,SUM(E98:I98),SUM(LARGE(E98:I98,{1;2;3;4;5;6})))</f>
        <v>25</v>
      </c>
      <c r="K98" s="25">
        <f>COUNT(E98:I98)</f>
        <v>1</v>
      </c>
    </row>
    <row r="99" spans="1:11" x14ac:dyDescent="0.3">
      <c r="A99" s="131">
        <f>RANK(J99,$J$2:J127)</f>
        <v>95</v>
      </c>
      <c r="B99" s="111" t="s">
        <v>36</v>
      </c>
      <c r="C99" s="6" t="s">
        <v>339</v>
      </c>
      <c r="D99" s="6" t="s">
        <v>393</v>
      </c>
      <c r="E99" s="13"/>
      <c r="F99" s="13"/>
      <c r="G99" s="13"/>
      <c r="H99" s="98">
        <v>25</v>
      </c>
      <c r="I99" s="100"/>
      <c r="J99" s="14" cm="1">
        <f t="array" ref="J99">IF(K99&lt;6,SUM(E99:I99),SUM(LARGE(E99:I99,{1;2;3;4;5;6})))</f>
        <v>25</v>
      </c>
      <c r="K99" s="25">
        <f>COUNT(E99:I99)</f>
        <v>1</v>
      </c>
    </row>
    <row r="100" spans="1:11" x14ac:dyDescent="0.3">
      <c r="A100" s="131">
        <f>RANK(J100,$J$2:J127)</f>
        <v>95</v>
      </c>
      <c r="B100" s="111" t="s">
        <v>36</v>
      </c>
      <c r="C100" s="6" t="s">
        <v>69</v>
      </c>
      <c r="D100" s="6" t="s">
        <v>162</v>
      </c>
      <c r="E100" s="1"/>
      <c r="F100" s="100">
        <v>25</v>
      </c>
      <c r="G100" s="100"/>
      <c r="H100" s="98"/>
      <c r="I100" s="100"/>
      <c r="J100" s="14" cm="1">
        <f t="array" ref="J100">IF(K100&lt;6,SUM(E100:I100),SUM(LARGE(E100:I100,{1;2;3;4;5;6})))</f>
        <v>25</v>
      </c>
      <c r="K100" s="25">
        <f>COUNT(E100:I100)</f>
        <v>1</v>
      </c>
    </row>
    <row r="101" spans="1:11" x14ac:dyDescent="0.3">
      <c r="A101" s="131">
        <f>RANK(J101,$J$2:J127)</f>
        <v>95</v>
      </c>
      <c r="B101" s="111" t="s">
        <v>36</v>
      </c>
      <c r="C101" s="6" t="s">
        <v>202</v>
      </c>
      <c r="D101" s="6" t="s">
        <v>400</v>
      </c>
      <c r="E101" s="1"/>
      <c r="F101" s="100">
        <v>25</v>
      </c>
      <c r="G101" s="100"/>
      <c r="H101" s="98"/>
      <c r="I101" s="100"/>
      <c r="J101" s="14" cm="1">
        <f t="array" ref="J101">IF(K101&lt;6,SUM(E101:I101),SUM(LARGE(E101:I101,{1;2;3;4;5;6})))</f>
        <v>25</v>
      </c>
      <c r="K101" s="25">
        <f>COUNT(E101:I101)</f>
        <v>1</v>
      </c>
    </row>
    <row r="102" spans="1:11" x14ac:dyDescent="0.3">
      <c r="A102" s="131">
        <f>RANK(J102,$J$2:J127)</f>
        <v>95</v>
      </c>
      <c r="B102" s="111" t="s">
        <v>36</v>
      </c>
      <c r="C102" s="6" t="s">
        <v>42</v>
      </c>
      <c r="D102" s="6" t="s">
        <v>325</v>
      </c>
      <c r="E102" s="6"/>
      <c r="F102" s="6"/>
      <c r="G102" s="6"/>
      <c r="H102" s="6"/>
      <c r="I102" s="100">
        <v>25</v>
      </c>
      <c r="J102" s="14" cm="1">
        <f t="array" ref="J102">IF(K102&lt;6,SUM(E102:I102),SUM(LARGE(E102:I102,{1;2;3;4;5;6})))</f>
        <v>25</v>
      </c>
      <c r="K102" s="25">
        <f>COUNT(E102:I102)</f>
        <v>1</v>
      </c>
    </row>
    <row r="103" spans="1:11" x14ac:dyDescent="0.3">
      <c r="A103" s="131">
        <f>RANK(J103,$J$2:J127)</f>
        <v>95</v>
      </c>
      <c r="B103" s="111" t="s">
        <v>36</v>
      </c>
      <c r="C103" s="6" t="s">
        <v>42</v>
      </c>
      <c r="D103" s="6" t="s">
        <v>490</v>
      </c>
      <c r="E103" s="6"/>
      <c r="F103" s="6"/>
      <c r="G103" s="6"/>
      <c r="H103" s="6"/>
      <c r="I103" s="100">
        <v>25</v>
      </c>
      <c r="J103" s="14" cm="1">
        <f t="array" ref="J103">IF(K103&lt;6,SUM(E103:I103),SUM(LARGE(E103:I103,{1;2;3;4;5;6})))</f>
        <v>25</v>
      </c>
      <c r="K103" s="25">
        <f>COUNT(E103:I103)</f>
        <v>1</v>
      </c>
    </row>
    <row r="104" spans="1:11" x14ac:dyDescent="0.3">
      <c r="A104" s="131">
        <f>RANK(J104,$J$2:J127)</f>
        <v>103</v>
      </c>
      <c r="B104" s="111" t="s">
        <v>36</v>
      </c>
      <c r="C104" s="6" t="s">
        <v>480</v>
      </c>
      <c r="D104" s="6" t="s">
        <v>398</v>
      </c>
      <c r="E104" s="13">
        <v>0</v>
      </c>
      <c r="F104" s="102">
        <v>0</v>
      </c>
      <c r="G104" s="102"/>
      <c r="H104" s="98"/>
      <c r="I104" s="100"/>
      <c r="J104" s="14" cm="1">
        <f t="array" ref="J104">IF(K104&lt;6,SUM(E104:I104),SUM(LARGE(E104:I104,{1;2;3;4;5;6})))</f>
        <v>0</v>
      </c>
      <c r="K104" s="25">
        <f>COUNT(E104:I104)</f>
        <v>2</v>
      </c>
    </row>
    <row r="105" spans="1:11" x14ac:dyDescent="0.3">
      <c r="A105" s="131">
        <f>RANK(J105,$J$2:J127)</f>
        <v>103</v>
      </c>
      <c r="B105" s="111" t="s">
        <v>36</v>
      </c>
      <c r="C105" s="6" t="s">
        <v>41</v>
      </c>
      <c r="D105" s="1" t="s">
        <v>59</v>
      </c>
      <c r="E105" s="13"/>
      <c r="F105" s="13"/>
      <c r="G105" s="102">
        <v>0</v>
      </c>
      <c r="H105" s="98"/>
      <c r="I105" s="100"/>
      <c r="J105" s="14" cm="1">
        <f t="array" ref="J105">IF(K105&lt;6,SUM(E105:I105),SUM(LARGE(E105:I105,{1;2;3;4;5;6})))</f>
        <v>0</v>
      </c>
      <c r="K105" s="25">
        <f>COUNT(E105:I105)</f>
        <v>1</v>
      </c>
    </row>
    <row r="106" spans="1:11" x14ac:dyDescent="0.3">
      <c r="A106" s="131">
        <f>RANK(J106,$J$2:J127)</f>
        <v>103</v>
      </c>
      <c r="B106" s="111" t="s">
        <v>36</v>
      </c>
      <c r="C106" s="6" t="s">
        <v>41</v>
      </c>
      <c r="D106" s="1" t="s">
        <v>27</v>
      </c>
      <c r="E106" s="1"/>
      <c r="F106" s="1"/>
      <c r="G106" s="102">
        <v>0</v>
      </c>
      <c r="H106" s="98"/>
      <c r="I106" s="100"/>
      <c r="J106" s="14" cm="1">
        <f t="array" ref="J106">IF(K106&lt;6,SUM(E106:I106),SUM(LARGE(E106:I106,{1;2;3;4;5;6})))</f>
        <v>0</v>
      </c>
      <c r="K106" s="25">
        <f>COUNT(E106:I106)</f>
        <v>1</v>
      </c>
    </row>
    <row r="107" spans="1:11" x14ac:dyDescent="0.3">
      <c r="A107" s="131">
        <f>RANK(J107,$J$2:J127)</f>
        <v>103</v>
      </c>
      <c r="B107" s="111" t="s">
        <v>36</v>
      </c>
      <c r="C107" s="6" t="s">
        <v>37</v>
      </c>
      <c r="D107" s="6" t="s">
        <v>118</v>
      </c>
      <c r="E107" s="1"/>
      <c r="F107" s="1"/>
      <c r="G107" s="1"/>
      <c r="H107" s="98"/>
      <c r="I107" s="102">
        <v>0</v>
      </c>
      <c r="J107" s="14" cm="1">
        <f t="array" ref="J107">IF(K107&lt;6,SUM(E107:I107),SUM(LARGE(E107:I107,{1;2;3;4;5;6})))</f>
        <v>0</v>
      </c>
      <c r="K107" s="25">
        <f>COUNT(E107:I107)</f>
        <v>1</v>
      </c>
    </row>
    <row r="108" spans="1:11" x14ac:dyDescent="0.3">
      <c r="A108" s="131">
        <f>RANK(J108,$J$2:J127)</f>
        <v>103</v>
      </c>
      <c r="B108" s="111" t="s">
        <v>36</v>
      </c>
      <c r="C108" s="6" t="s">
        <v>37</v>
      </c>
      <c r="D108" s="6" t="s">
        <v>220</v>
      </c>
      <c r="E108" s="13">
        <v>0</v>
      </c>
      <c r="F108" s="1"/>
      <c r="G108" s="1"/>
      <c r="H108" s="98"/>
      <c r="I108" s="100"/>
      <c r="J108" s="14" cm="1">
        <f t="array" ref="J108">IF(K108&lt;6,SUM(E108:I108),SUM(LARGE(E108:I108,{1;2;3;4;5;6})))</f>
        <v>0</v>
      </c>
      <c r="K108" s="25">
        <f>COUNT(E108:I108)</f>
        <v>1</v>
      </c>
    </row>
    <row r="109" spans="1:11" x14ac:dyDescent="0.3">
      <c r="A109" s="131">
        <f>RANK(J109,$J$2:J127)</f>
        <v>103</v>
      </c>
      <c r="B109" s="111" t="s">
        <v>36</v>
      </c>
      <c r="C109" s="6" t="s">
        <v>69</v>
      </c>
      <c r="D109" s="6" t="s">
        <v>266</v>
      </c>
      <c r="E109" s="13">
        <v>0</v>
      </c>
      <c r="F109" s="13"/>
      <c r="G109" s="13"/>
      <c r="H109" s="98"/>
      <c r="I109" s="100"/>
      <c r="J109" s="14" cm="1">
        <f t="array" ref="J109">IF(K109&lt;6,SUM(E109:I109),SUM(LARGE(E109:I109,{1;2;3;4;5;6})))</f>
        <v>0</v>
      </c>
      <c r="K109" s="25">
        <f>COUNT(E109:I109)</f>
        <v>1</v>
      </c>
    </row>
    <row r="110" spans="1:11" x14ac:dyDescent="0.3">
      <c r="A110" s="131">
        <f>RANK(J110,$J$2:J127)</f>
        <v>103</v>
      </c>
      <c r="B110" s="111" t="s">
        <v>36</v>
      </c>
      <c r="C110" s="6" t="s">
        <v>69</v>
      </c>
      <c r="D110" s="6" t="s">
        <v>92</v>
      </c>
      <c r="E110" s="1"/>
      <c r="F110" s="102">
        <v>0</v>
      </c>
      <c r="G110" s="102"/>
      <c r="H110" s="98"/>
      <c r="I110" s="100"/>
      <c r="J110" s="14" cm="1">
        <f t="array" ref="J110">IF(K110&lt;6,SUM(E110:I110),SUM(LARGE(E110:I110,{1;2;3;4;5;6})))</f>
        <v>0</v>
      </c>
      <c r="K110" s="25">
        <f>COUNT(E110:I110)</f>
        <v>1</v>
      </c>
    </row>
    <row r="111" spans="1:11" x14ac:dyDescent="0.3">
      <c r="A111" s="131">
        <f>RANK(J111,$J$2:J127)</f>
        <v>103</v>
      </c>
      <c r="B111" s="111" t="s">
        <v>36</v>
      </c>
      <c r="C111" s="6" t="s">
        <v>38</v>
      </c>
      <c r="D111" s="6" t="s">
        <v>408</v>
      </c>
      <c r="E111" s="13"/>
      <c r="F111" s="13"/>
      <c r="G111" s="102">
        <v>0</v>
      </c>
      <c r="H111" s="98"/>
      <c r="I111" s="100"/>
      <c r="J111" s="14" cm="1">
        <f t="array" ref="J111">IF(K111&lt;6,SUM(E111:I111),SUM(LARGE(E111:I111,{1;2;3;4;5;6})))</f>
        <v>0</v>
      </c>
      <c r="K111" s="25">
        <f>COUNT(E111:I111)</f>
        <v>1</v>
      </c>
    </row>
    <row r="112" spans="1:11" x14ac:dyDescent="0.3">
      <c r="A112" s="131">
        <f>RANK(J112,$J$2:J127)</f>
        <v>103</v>
      </c>
      <c r="B112" s="111" t="s">
        <v>36</v>
      </c>
      <c r="C112" s="6" t="s">
        <v>38</v>
      </c>
      <c r="D112" s="6" t="s">
        <v>409</v>
      </c>
      <c r="E112" s="13"/>
      <c r="F112" s="13"/>
      <c r="G112" s="102">
        <v>0</v>
      </c>
      <c r="H112" s="98"/>
      <c r="I112" s="100"/>
      <c r="J112" s="14" cm="1">
        <f t="array" ref="J112">IF(K112&lt;6,SUM(E112:I112),SUM(LARGE(E112:I112,{1;2;3;4;5;6})))</f>
        <v>0</v>
      </c>
      <c r="K112" s="25">
        <f>COUNT(E112:I112)</f>
        <v>1</v>
      </c>
    </row>
    <row r="113" spans="1:11" x14ac:dyDescent="0.3">
      <c r="A113" s="131">
        <f>RANK(J113,$J$2:J127)</f>
        <v>103</v>
      </c>
      <c r="B113" s="111" t="s">
        <v>36</v>
      </c>
      <c r="C113" s="6" t="s">
        <v>158</v>
      </c>
      <c r="D113" s="6" t="s">
        <v>309</v>
      </c>
      <c r="E113" s="6"/>
      <c r="F113" s="6"/>
      <c r="G113" s="6"/>
      <c r="H113" s="13">
        <v>0</v>
      </c>
      <c r="I113" s="100"/>
      <c r="J113" s="14" cm="1">
        <f t="array" ref="J113">IF(K113&lt;6,SUM(E113:I113),SUM(LARGE(E113:I113,{1;2;3;4;5;6})))</f>
        <v>0</v>
      </c>
      <c r="K113" s="25">
        <f>COUNT(E113:I113)</f>
        <v>1</v>
      </c>
    </row>
    <row r="114" spans="1:11" x14ac:dyDescent="0.3">
      <c r="A114" s="131">
        <f>RANK(J114,$J$2:J127)</f>
        <v>103</v>
      </c>
      <c r="B114" s="111" t="s">
        <v>36</v>
      </c>
      <c r="C114" s="6" t="s">
        <v>69</v>
      </c>
      <c r="D114" s="1" t="s">
        <v>302</v>
      </c>
      <c r="E114" s="1"/>
      <c r="F114" s="102">
        <v>0</v>
      </c>
      <c r="G114" s="102"/>
      <c r="H114" s="98"/>
      <c r="I114" s="100"/>
      <c r="J114" s="14" cm="1">
        <f t="array" ref="J114">IF(K114&lt;6,SUM(E114:I114),SUM(LARGE(E114:I114,{1;2;3;4;5;6})))</f>
        <v>0</v>
      </c>
      <c r="K114" s="25">
        <f>COUNT(E114:I114)</f>
        <v>1</v>
      </c>
    </row>
    <row r="115" spans="1:11" x14ac:dyDescent="0.3">
      <c r="A115" s="131">
        <f>RANK(J115,$J$2:J127)</f>
        <v>103</v>
      </c>
      <c r="B115" s="111" t="s">
        <v>36</v>
      </c>
      <c r="C115" s="6" t="s">
        <v>37</v>
      </c>
      <c r="D115" s="1" t="s">
        <v>214</v>
      </c>
      <c r="E115" s="1"/>
      <c r="F115" s="1"/>
      <c r="G115" s="1"/>
      <c r="H115" s="13">
        <v>0</v>
      </c>
      <c r="I115" s="100"/>
      <c r="J115" s="14" cm="1">
        <f t="array" ref="J115">IF(K115&lt;6,SUM(E115:I115),SUM(LARGE(E115:I115,{1;2;3;4;5;6})))</f>
        <v>0</v>
      </c>
      <c r="K115" s="25">
        <f>COUNT(E115:I115)</f>
        <v>1</v>
      </c>
    </row>
    <row r="116" spans="1:11" x14ac:dyDescent="0.3">
      <c r="A116" s="131">
        <f>RANK(J116,$J$2:J127)</f>
        <v>103</v>
      </c>
      <c r="B116" s="111" t="s">
        <v>36</v>
      </c>
      <c r="C116" s="6" t="s">
        <v>38</v>
      </c>
      <c r="D116" s="6" t="s">
        <v>319</v>
      </c>
      <c r="E116" s="13"/>
      <c r="F116" s="13"/>
      <c r="G116" s="102">
        <v>0</v>
      </c>
      <c r="H116" s="98"/>
      <c r="I116" s="100"/>
      <c r="J116" s="14" cm="1">
        <f t="array" ref="J116">IF(K116&lt;6,SUM(E116:I116),SUM(LARGE(E116:I116,{1;2;3;4;5;6})))</f>
        <v>0</v>
      </c>
      <c r="K116" s="25">
        <f>COUNT(E116:I116)</f>
        <v>1</v>
      </c>
    </row>
    <row r="117" spans="1:11" x14ac:dyDescent="0.3">
      <c r="A117" s="131">
        <f>RANK(J117,$J$2:J127)</f>
        <v>103</v>
      </c>
      <c r="B117" s="111" t="s">
        <v>36</v>
      </c>
      <c r="C117" s="6" t="s">
        <v>38</v>
      </c>
      <c r="D117" s="6" t="s">
        <v>275</v>
      </c>
      <c r="E117" s="13"/>
      <c r="F117" s="13"/>
      <c r="G117" s="102">
        <v>0</v>
      </c>
      <c r="H117" s="98"/>
      <c r="I117" s="100"/>
      <c r="J117" s="14" cm="1">
        <f t="array" ref="J117">IF(K117&lt;6,SUM(E117:I117),SUM(LARGE(E117:I117,{1;2;3;4;5;6})))</f>
        <v>0</v>
      </c>
      <c r="K117" s="25">
        <f>COUNT(E117:I117)</f>
        <v>1</v>
      </c>
    </row>
    <row r="118" spans="1:11" x14ac:dyDescent="0.3">
      <c r="A118" s="131">
        <f>RANK(J118,$J$2:J127)</f>
        <v>103</v>
      </c>
      <c r="B118" s="111" t="s">
        <v>36</v>
      </c>
      <c r="C118" s="6" t="s">
        <v>69</v>
      </c>
      <c r="D118" s="6" t="s">
        <v>143</v>
      </c>
      <c r="E118" s="13">
        <v>0</v>
      </c>
      <c r="F118" s="1"/>
      <c r="G118" s="1"/>
      <c r="H118" s="98"/>
      <c r="I118" s="100"/>
      <c r="J118" s="14" cm="1">
        <f t="array" ref="J118">IF(K118&lt;6,SUM(E118:I118),SUM(LARGE(E118:I118,{1;2;3;4;5;6})))</f>
        <v>0</v>
      </c>
      <c r="K118" s="25">
        <f>COUNT(E118:I118)</f>
        <v>1</v>
      </c>
    </row>
    <row r="119" spans="1:11" x14ac:dyDescent="0.3">
      <c r="A119" s="131">
        <f>RANK(J119,$J$2:J127)</f>
        <v>103</v>
      </c>
      <c r="B119" s="111" t="s">
        <v>36</v>
      </c>
      <c r="C119" s="6" t="s">
        <v>69</v>
      </c>
      <c r="D119" s="6" t="s">
        <v>461</v>
      </c>
      <c r="E119" s="6"/>
      <c r="F119" s="6"/>
      <c r="G119" s="6"/>
      <c r="H119" s="6"/>
      <c r="I119" s="102">
        <v>0</v>
      </c>
      <c r="J119" s="14" cm="1">
        <f t="array" ref="J119">IF(K119&lt;6,SUM(E119:I119),SUM(LARGE(E119:I119,{1;2;3;4;5;6})))</f>
        <v>0</v>
      </c>
      <c r="K119" s="25">
        <f>COUNT(E119:I119)</f>
        <v>1</v>
      </c>
    </row>
    <row r="120" spans="1:11" x14ac:dyDescent="0.3">
      <c r="A120" s="131">
        <f>RANK(J120,$J$2:J127)</f>
        <v>103</v>
      </c>
      <c r="B120" s="111" t="s">
        <v>36</v>
      </c>
      <c r="C120" s="6" t="s">
        <v>69</v>
      </c>
      <c r="D120" s="6" t="s">
        <v>462</v>
      </c>
      <c r="E120" s="6"/>
      <c r="F120" s="6"/>
      <c r="G120" s="6"/>
      <c r="H120" s="6"/>
      <c r="I120" s="102">
        <v>0</v>
      </c>
      <c r="J120" s="14" cm="1">
        <f t="array" ref="J120">IF(K120&lt;6,SUM(E120:I120),SUM(LARGE(E120:I120,{1;2;3;4;5;6})))</f>
        <v>0</v>
      </c>
      <c r="K120" s="25">
        <f>COUNT(E120:I120)</f>
        <v>1</v>
      </c>
    </row>
    <row r="121" spans="1:11" x14ac:dyDescent="0.3">
      <c r="A121" s="131">
        <f>RANK(J121,$J$2:J127)</f>
        <v>103</v>
      </c>
      <c r="B121" s="111" t="s">
        <v>39</v>
      </c>
      <c r="C121" s="6"/>
      <c r="D121" s="6" t="s">
        <v>499</v>
      </c>
      <c r="E121" s="6"/>
      <c r="F121" s="6"/>
      <c r="G121" s="6"/>
      <c r="H121" s="6"/>
      <c r="I121" s="102">
        <v>0</v>
      </c>
      <c r="J121" s="14" cm="1">
        <f t="array" ref="J121">IF(K121&lt;6,SUM(E121:I121),SUM(LARGE(E121:I121,{1;2;3;4;5;6})))</f>
        <v>0</v>
      </c>
      <c r="K121" s="25">
        <f>COUNT(E121:I121)</f>
        <v>1</v>
      </c>
    </row>
    <row r="122" spans="1:11" x14ac:dyDescent="0.3">
      <c r="A122" s="131">
        <f>RANK(J122,$J$2:J127)</f>
        <v>103</v>
      </c>
      <c r="B122" s="111" t="s">
        <v>39</v>
      </c>
      <c r="C122" s="6"/>
      <c r="D122" s="6" t="s">
        <v>496</v>
      </c>
      <c r="E122" s="6"/>
      <c r="F122" s="6"/>
      <c r="G122" s="6"/>
      <c r="H122" s="6"/>
      <c r="I122" s="102">
        <v>0</v>
      </c>
      <c r="J122" s="14" cm="1">
        <f t="array" ref="J122">IF(K122&lt;6,SUM(E122:I122),SUM(LARGE(E122:I122,{1;2;3;4;5;6})))</f>
        <v>0</v>
      </c>
      <c r="K122" s="25">
        <f>COUNT(E122:I122)</f>
        <v>1</v>
      </c>
    </row>
    <row r="123" spans="1:11" x14ac:dyDescent="0.3">
      <c r="A123" s="131">
        <f>RANK(J123,$J$2:J127)</f>
        <v>103</v>
      </c>
      <c r="B123" s="111" t="s">
        <v>36</v>
      </c>
      <c r="C123" s="6" t="s">
        <v>38</v>
      </c>
      <c r="D123" s="1" t="s">
        <v>77</v>
      </c>
      <c r="E123" s="13"/>
      <c r="F123" s="102">
        <v>0</v>
      </c>
      <c r="G123" s="102"/>
      <c r="H123" s="98"/>
      <c r="I123" s="100"/>
      <c r="J123" s="14" cm="1">
        <f t="array" ref="J123">IF(K123&lt;6,SUM(E123:I123),SUM(LARGE(E123:I123,{1;2;3;4;5;6})))</f>
        <v>0</v>
      </c>
      <c r="K123" s="25">
        <f>COUNT(E123:I123)</f>
        <v>1</v>
      </c>
    </row>
    <row r="124" spans="1:11" x14ac:dyDescent="0.3">
      <c r="A124" s="131">
        <f>RANK(J124,$J$2:J127)</f>
        <v>103</v>
      </c>
      <c r="B124" s="111" t="s">
        <v>36</v>
      </c>
      <c r="C124" s="6" t="s">
        <v>45</v>
      </c>
      <c r="D124" s="6" t="s">
        <v>160</v>
      </c>
      <c r="E124" s="6"/>
      <c r="F124" s="102">
        <v>0</v>
      </c>
      <c r="G124" s="102"/>
      <c r="H124" s="98"/>
      <c r="I124" s="100"/>
      <c r="J124" s="14" cm="1">
        <f t="array" ref="J124">IF(K124&lt;6,SUM(E124:I124),SUM(LARGE(E124:I124,{1;2;3;4;5;6})))</f>
        <v>0</v>
      </c>
      <c r="K124" s="25">
        <f>COUNT(E124:I124)</f>
        <v>1</v>
      </c>
    </row>
    <row r="125" spans="1:11" x14ac:dyDescent="0.3">
      <c r="A125" s="131">
        <f>RANK(J125,$J$2:J127)</f>
        <v>103</v>
      </c>
      <c r="B125" s="111" t="s">
        <v>36</v>
      </c>
      <c r="C125" s="6" t="s">
        <v>38</v>
      </c>
      <c r="D125" s="110" t="s">
        <v>452</v>
      </c>
      <c r="E125" s="6"/>
      <c r="F125" s="6"/>
      <c r="G125" s="102">
        <v>0</v>
      </c>
      <c r="H125" s="98"/>
      <c r="I125" s="100"/>
      <c r="J125" s="14" cm="1">
        <f t="array" ref="J125">IF(K125&lt;6,SUM(E125:I125),SUM(LARGE(E125:I125,{1;2;3;4;5;6})))</f>
        <v>0</v>
      </c>
      <c r="K125" s="25">
        <f>COUNT(E125:I125)</f>
        <v>1</v>
      </c>
    </row>
    <row r="126" spans="1:11" x14ac:dyDescent="0.3">
      <c r="A126" s="131">
        <f>RANK(J126,$J$2:J127)</f>
        <v>103</v>
      </c>
      <c r="B126" s="111" t="s">
        <v>36</v>
      </c>
      <c r="C126" s="6" t="s">
        <v>38</v>
      </c>
      <c r="D126" s="6" t="s">
        <v>78</v>
      </c>
      <c r="E126" s="13"/>
      <c r="F126" s="102">
        <v>0</v>
      </c>
      <c r="G126" s="102"/>
      <c r="H126" s="98"/>
      <c r="I126" s="100"/>
      <c r="J126" s="14" cm="1">
        <f t="array" ref="J126">IF(K126&lt;6,SUM(E126:I126),SUM(LARGE(E126:I126,{1;2;3;4;5;6})))</f>
        <v>0</v>
      </c>
      <c r="K126" s="25">
        <f>COUNT(E126:I126)</f>
        <v>1</v>
      </c>
    </row>
    <row r="127" spans="1:11" x14ac:dyDescent="0.3">
      <c r="A127" s="131">
        <f>RANK(J127,$J$2:J127)</f>
        <v>103</v>
      </c>
      <c r="B127" s="111" t="s">
        <v>36</v>
      </c>
      <c r="C127" s="6" t="s">
        <v>38</v>
      </c>
      <c r="D127" s="1" t="s">
        <v>378</v>
      </c>
      <c r="E127" s="13"/>
      <c r="F127" s="13"/>
      <c r="G127" s="102">
        <v>0</v>
      </c>
      <c r="H127" s="98"/>
      <c r="I127" s="100"/>
      <c r="J127" s="14" cm="1">
        <f t="array" ref="J127">IF(K127&lt;6,SUM(E127:I127),SUM(LARGE(E127:I127,{1;2;3;4;5;6})))</f>
        <v>0</v>
      </c>
      <c r="K127" s="25">
        <f>COUNT(E127:I127)</f>
        <v>1</v>
      </c>
    </row>
  </sheetData>
  <autoFilter ref="A1:K1" xr:uid="{00000000-0001-0000-0300-000000000000}">
    <sortState xmlns:xlrd2="http://schemas.microsoft.com/office/spreadsheetml/2017/richdata2" ref="A2:K305">
      <sortCondition descending="1" ref="J1"/>
    </sortState>
  </autoFilter>
  <conditionalFormatting sqref="D1:D1048576">
    <cfRule type="duplicateValues" dxfId="23" priority="1"/>
  </conditionalFormatting>
  <conditionalFormatting sqref="D1:D64701">
    <cfRule type="duplicateValues" dxfId="22" priority="569" stopIfTrue="1"/>
    <cfRule type="duplicateValues" dxfId="21" priority="570" stopIfTrue="1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103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 activeCell="A2" sqref="A2"/>
    </sheetView>
  </sheetViews>
  <sheetFormatPr defaultColWidth="9.109375" defaultRowHeight="13.8" x14ac:dyDescent="0.3"/>
  <cols>
    <col min="1" max="1" width="5.109375" style="95" bestFit="1" customWidth="1"/>
    <col min="2" max="2" width="6.77734375" style="113" customWidth="1"/>
    <col min="3" max="3" width="16" style="3" customWidth="1"/>
    <col min="4" max="4" width="24.109375" style="3" customWidth="1"/>
    <col min="5" max="9" width="11.33203125" style="3" customWidth="1" collapsed="1"/>
    <col min="10" max="10" width="8" style="12" customWidth="1"/>
    <col min="11" max="11" width="8.77734375" style="3" customWidth="1"/>
    <col min="12" max="12" width="8.109375" style="3" customWidth="1"/>
    <col min="13" max="28" width="9.109375" style="3" customWidth="1"/>
    <col min="29" max="32" width="6.5546875" style="3" customWidth="1"/>
    <col min="33" max="16384" width="9.109375" style="3"/>
  </cols>
  <sheetData>
    <row r="1" spans="1:38" s="12" customFormat="1" ht="41.4" x14ac:dyDescent="0.3">
      <c r="A1" s="115" t="s">
        <v>7</v>
      </c>
      <c r="B1" s="91" t="s">
        <v>35</v>
      </c>
      <c r="C1" s="91" t="s">
        <v>34</v>
      </c>
      <c r="D1" s="24" t="s">
        <v>0</v>
      </c>
      <c r="E1" s="91" t="s">
        <v>411</v>
      </c>
      <c r="F1" s="91" t="s">
        <v>428</v>
      </c>
      <c r="G1" s="16" t="s">
        <v>456</v>
      </c>
      <c r="H1" s="16" t="s">
        <v>464</v>
      </c>
      <c r="I1" s="117" t="s">
        <v>483</v>
      </c>
      <c r="J1" s="91" t="s">
        <v>500</v>
      </c>
      <c r="K1" s="91" t="s">
        <v>21</v>
      </c>
      <c r="AE1" s="96"/>
      <c r="AG1" s="96"/>
      <c r="AH1" s="97"/>
      <c r="AI1" s="97"/>
      <c r="AJ1" s="97"/>
      <c r="AK1" s="97"/>
      <c r="AL1" s="97"/>
    </row>
    <row r="2" spans="1:38" x14ac:dyDescent="0.3">
      <c r="A2" s="131">
        <f>RANK(J2,$J$2:J92)</f>
        <v>1</v>
      </c>
      <c r="B2" s="111" t="s">
        <v>36</v>
      </c>
      <c r="C2" s="6" t="s">
        <v>42</v>
      </c>
      <c r="D2" s="6" t="s">
        <v>68</v>
      </c>
      <c r="E2" s="1">
        <v>326.5</v>
      </c>
      <c r="F2" s="100">
        <v>500</v>
      </c>
      <c r="G2" s="100">
        <v>393.5</v>
      </c>
      <c r="H2" s="104">
        <v>560</v>
      </c>
      <c r="I2" s="1">
        <v>660</v>
      </c>
      <c r="J2" s="14" cm="1">
        <f t="array" ref="J2">IF(K2&lt;6,SUM(E2:I2),SUM(LARGE(E2:I2,{1;2;3;4;5;6})))</f>
        <v>2440</v>
      </c>
      <c r="K2" s="25">
        <f>COUNT(E2:I2)</f>
        <v>5</v>
      </c>
    </row>
    <row r="3" spans="1:38" s="10" customFormat="1" x14ac:dyDescent="0.3">
      <c r="A3" s="131">
        <f>RANK(J3,$J$2:J93)</f>
        <v>2</v>
      </c>
      <c r="B3" s="111" t="s">
        <v>36</v>
      </c>
      <c r="C3" s="6" t="s">
        <v>43</v>
      </c>
      <c r="D3" s="6" t="s">
        <v>14</v>
      </c>
      <c r="E3" s="1">
        <v>500</v>
      </c>
      <c r="F3" s="100">
        <v>360</v>
      </c>
      <c r="G3" s="100">
        <v>393.5</v>
      </c>
      <c r="H3" s="104">
        <v>460</v>
      </c>
      <c r="I3" s="1">
        <v>460</v>
      </c>
      <c r="J3" s="14" cm="1">
        <f t="array" ref="J3">IF(K3&lt;6,SUM(E3:I3),SUM(LARGE(E3:I3,{1;2;3;4;5;6})))</f>
        <v>2173.5</v>
      </c>
      <c r="K3" s="25">
        <f>COUNT(E3:I3)</f>
        <v>5</v>
      </c>
    </row>
    <row r="4" spans="1:38" x14ac:dyDescent="0.3">
      <c r="A4" s="131">
        <f>RANK(J4,$J$2:J94)</f>
        <v>3</v>
      </c>
      <c r="B4" s="111" t="s">
        <v>36</v>
      </c>
      <c r="C4" s="6" t="s">
        <v>37</v>
      </c>
      <c r="D4" s="6" t="s">
        <v>303</v>
      </c>
      <c r="E4" s="1">
        <v>393.5</v>
      </c>
      <c r="F4" s="100">
        <v>360</v>
      </c>
      <c r="G4" s="100">
        <v>326.5</v>
      </c>
      <c r="H4" s="104">
        <v>360</v>
      </c>
      <c r="I4" s="1">
        <v>460</v>
      </c>
      <c r="J4" s="14" cm="1">
        <f t="array" ref="J4">IF(K4&lt;6,SUM(E4:I4),SUM(LARGE(E4:I4,{1;2;3;4;5;6})))</f>
        <v>1900</v>
      </c>
      <c r="K4" s="25">
        <f>COUNT(E4:I4)</f>
        <v>5</v>
      </c>
    </row>
    <row r="5" spans="1:38" x14ac:dyDescent="0.3">
      <c r="A5" s="131">
        <f>RANK(J5,$J$2:J95)</f>
        <v>4</v>
      </c>
      <c r="B5" s="111" t="s">
        <v>36</v>
      </c>
      <c r="C5" s="6" t="s">
        <v>38</v>
      </c>
      <c r="D5" s="6" t="s">
        <v>124</v>
      </c>
      <c r="E5" s="1">
        <v>660</v>
      </c>
      <c r="F5" s="1"/>
      <c r="G5" s="100">
        <v>500</v>
      </c>
      <c r="H5" s="104">
        <v>660</v>
      </c>
      <c r="I5" s="1"/>
      <c r="J5" s="14" cm="1">
        <f t="array" ref="J5">IF(K5&lt;6,SUM(E5:I5),SUM(LARGE(E5:I5,{1;2;3;4;5;6})))</f>
        <v>1820</v>
      </c>
      <c r="K5" s="25">
        <f>COUNT(E5:I5)</f>
        <v>3</v>
      </c>
    </row>
    <row r="6" spans="1:38" x14ac:dyDescent="0.3">
      <c r="A6" s="131">
        <f>RANK(J6,$J$2:J96)</f>
        <v>5</v>
      </c>
      <c r="B6" s="111" t="s">
        <v>36</v>
      </c>
      <c r="C6" s="6" t="s">
        <v>38</v>
      </c>
      <c r="D6" s="6" t="s">
        <v>76</v>
      </c>
      <c r="E6" s="1">
        <v>560</v>
      </c>
      <c r="F6" s="100">
        <v>560</v>
      </c>
      <c r="G6" s="100">
        <v>560</v>
      </c>
      <c r="H6" s="104"/>
      <c r="I6" s="1"/>
      <c r="J6" s="14" cm="1">
        <f t="array" ref="J6">IF(K6&lt;6,SUM(E6:I6),SUM(LARGE(E6:I6,{1;2;3;4;5;6})))</f>
        <v>1680</v>
      </c>
      <c r="K6" s="25">
        <f>COUNT(E6:I6)</f>
        <v>3</v>
      </c>
    </row>
    <row r="7" spans="1:38" x14ac:dyDescent="0.3">
      <c r="A7" s="131">
        <f>RANK(J7,$J$2:J97)</f>
        <v>6</v>
      </c>
      <c r="B7" s="111" t="s">
        <v>36</v>
      </c>
      <c r="C7" s="6" t="s">
        <v>37</v>
      </c>
      <c r="D7" s="6" t="s">
        <v>96</v>
      </c>
      <c r="E7" s="1">
        <v>300</v>
      </c>
      <c r="F7" s="1"/>
      <c r="G7" s="100">
        <v>393.5</v>
      </c>
      <c r="H7" s="104">
        <v>260</v>
      </c>
      <c r="I7" s="1">
        <v>360</v>
      </c>
      <c r="J7" s="14" cm="1">
        <f t="array" ref="J7">IF(K7&lt;6,SUM(E7:I7),SUM(LARGE(E7:I7,{1;2;3;4;5;6})))</f>
        <v>1313.5</v>
      </c>
      <c r="K7" s="25">
        <f>COUNT(E7:I7)</f>
        <v>4</v>
      </c>
    </row>
    <row r="8" spans="1:38" s="10" customFormat="1" x14ac:dyDescent="0.3">
      <c r="A8" s="131">
        <f>RANK(J8,$J$2:J98)</f>
        <v>7</v>
      </c>
      <c r="B8" s="111" t="s">
        <v>36</v>
      </c>
      <c r="C8" s="6" t="s">
        <v>38</v>
      </c>
      <c r="D8" s="6" t="s">
        <v>132</v>
      </c>
      <c r="E8" s="1">
        <v>326.5</v>
      </c>
      <c r="F8" s="100">
        <v>460</v>
      </c>
      <c r="G8" s="13"/>
      <c r="H8" s="104">
        <v>360</v>
      </c>
      <c r="I8" s="1"/>
      <c r="J8" s="14" cm="1">
        <f t="array" ref="J8">IF(K8&lt;6,SUM(E8:I8),SUM(LARGE(E8:I8,{1;2;3;4;5;6})))</f>
        <v>1146.5</v>
      </c>
      <c r="K8" s="25">
        <f>COUNT(E8:I8)</f>
        <v>3</v>
      </c>
    </row>
    <row r="9" spans="1:38" x14ac:dyDescent="0.3">
      <c r="A9" s="131">
        <f>RANK(J9,$J$2:J99)</f>
        <v>8</v>
      </c>
      <c r="B9" s="111" t="s">
        <v>36</v>
      </c>
      <c r="C9" s="6" t="s">
        <v>42</v>
      </c>
      <c r="D9" s="6" t="s">
        <v>85</v>
      </c>
      <c r="E9" s="1">
        <v>393.5</v>
      </c>
      <c r="F9" s="100">
        <v>360</v>
      </c>
      <c r="G9" s="1"/>
      <c r="H9" s="104">
        <v>360</v>
      </c>
      <c r="I9" s="1"/>
      <c r="J9" s="14" cm="1">
        <f t="array" ref="J9">IF(K9&lt;6,SUM(E9:I9),SUM(LARGE(E9:I9,{1;2;3;4;5;6})))</f>
        <v>1113.5</v>
      </c>
      <c r="K9" s="25">
        <f>COUNT(E9:I9)</f>
        <v>3</v>
      </c>
    </row>
    <row r="10" spans="1:38" x14ac:dyDescent="0.3">
      <c r="A10" s="131">
        <f>RANK(J10,$J$2:J100)</f>
        <v>9</v>
      </c>
      <c r="B10" s="111" t="s">
        <v>36</v>
      </c>
      <c r="C10" s="6" t="s">
        <v>37</v>
      </c>
      <c r="D10" s="6" t="s">
        <v>195</v>
      </c>
      <c r="E10" s="1"/>
      <c r="F10" s="100">
        <v>360</v>
      </c>
      <c r="G10" s="1"/>
      <c r="H10" s="104">
        <v>360</v>
      </c>
      <c r="I10" s="1">
        <v>360</v>
      </c>
      <c r="J10" s="14" cm="1">
        <f t="array" ref="J10">IF(K10&lt;6,SUM(E10:I10),SUM(LARGE(E10:I10,{1;2;3;4;5;6})))</f>
        <v>1080</v>
      </c>
      <c r="K10" s="25">
        <f>COUNT(E10:I10)</f>
        <v>3</v>
      </c>
    </row>
    <row r="11" spans="1:38" x14ac:dyDescent="0.3">
      <c r="A11" s="131">
        <f>RANK(J11,$J$2:J101)</f>
        <v>10</v>
      </c>
      <c r="B11" s="111" t="s">
        <v>36</v>
      </c>
      <c r="C11" s="6" t="s">
        <v>41</v>
      </c>
      <c r="D11" s="6" t="s">
        <v>3</v>
      </c>
      <c r="E11" s="1">
        <v>393.5</v>
      </c>
      <c r="F11" s="100">
        <v>660</v>
      </c>
      <c r="G11" s="1"/>
      <c r="H11" s="104"/>
      <c r="I11" s="1"/>
      <c r="J11" s="14" cm="1">
        <f t="array" ref="J11">IF(K11&lt;6,SUM(E11:I11),SUM(LARGE(E11:I11,{1;2;3;4;5;6})))</f>
        <v>1053.5</v>
      </c>
      <c r="K11" s="25">
        <f>COUNT(E11:I11)</f>
        <v>2</v>
      </c>
    </row>
    <row r="12" spans="1:38" x14ac:dyDescent="0.3">
      <c r="A12" s="131">
        <f>RANK(J12,$J$2:J102)</f>
        <v>11</v>
      </c>
      <c r="B12" s="111" t="s">
        <v>36</v>
      </c>
      <c r="C12" s="6" t="s">
        <v>37</v>
      </c>
      <c r="D12" s="6" t="s">
        <v>440</v>
      </c>
      <c r="E12" s="6"/>
      <c r="F12" s="6"/>
      <c r="G12" s="6"/>
      <c r="H12" s="104">
        <v>460</v>
      </c>
      <c r="I12" s="1">
        <v>560</v>
      </c>
      <c r="J12" s="14" cm="1">
        <f t="array" ref="J12">IF(K12&lt;6,SUM(E12:I12),SUM(LARGE(E12:I12,{1;2;3;4;5;6})))</f>
        <v>1020</v>
      </c>
      <c r="K12" s="25">
        <f>COUNT(E12:I12)</f>
        <v>2</v>
      </c>
    </row>
    <row r="13" spans="1:38" x14ac:dyDescent="0.3">
      <c r="A13" s="131">
        <f>RANK(J13,$J$2:J103)</f>
        <v>12</v>
      </c>
      <c r="B13" s="111" t="s">
        <v>36</v>
      </c>
      <c r="C13" s="6" t="s">
        <v>83</v>
      </c>
      <c r="D13" s="6" t="s">
        <v>432</v>
      </c>
      <c r="E13" s="6"/>
      <c r="F13" s="100">
        <v>160</v>
      </c>
      <c r="G13" s="100">
        <v>250</v>
      </c>
      <c r="H13" s="104">
        <v>250</v>
      </c>
      <c r="I13" s="1">
        <v>125</v>
      </c>
      <c r="J13" s="14" cm="1">
        <f t="array" ref="J13">IF(K13&lt;6,SUM(E13:I13),SUM(LARGE(E13:I13,{1;2;3;4;5;6})))</f>
        <v>785</v>
      </c>
      <c r="K13" s="25">
        <f>COUNT(E13:I13)</f>
        <v>4</v>
      </c>
    </row>
    <row r="14" spans="1:38" x14ac:dyDescent="0.3">
      <c r="A14" s="131">
        <f>RANK(J14,$J$2:J103)</f>
        <v>13</v>
      </c>
      <c r="B14" s="111" t="s">
        <v>36</v>
      </c>
      <c r="C14" s="6" t="s">
        <v>83</v>
      </c>
      <c r="D14" s="6" t="s">
        <v>11</v>
      </c>
      <c r="E14" s="1"/>
      <c r="F14" s="98"/>
      <c r="G14" s="100">
        <v>660</v>
      </c>
      <c r="H14" s="104"/>
      <c r="I14" s="1"/>
      <c r="J14" s="14" cm="1">
        <f t="array" ref="J14">IF(K14&lt;6,SUM(E14:I14),SUM(LARGE(E14:I14,{1;2;3;4;5;6})))</f>
        <v>660</v>
      </c>
      <c r="K14" s="25">
        <f>COUNT(E14:I14)</f>
        <v>1</v>
      </c>
    </row>
    <row r="15" spans="1:38" s="10" customFormat="1" x14ac:dyDescent="0.3">
      <c r="A15" s="131">
        <f>RANK(J15,$J$2:J103)</f>
        <v>14</v>
      </c>
      <c r="B15" s="111" t="s">
        <v>36</v>
      </c>
      <c r="C15" s="6" t="s">
        <v>41</v>
      </c>
      <c r="D15" s="6" t="s">
        <v>103</v>
      </c>
      <c r="E15" s="1">
        <v>55</v>
      </c>
      <c r="F15" s="100">
        <v>60</v>
      </c>
      <c r="G15" s="100">
        <v>130</v>
      </c>
      <c r="H15" s="104">
        <v>148.5</v>
      </c>
      <c r="I15" s="1">
        <v>160</v>
      </c>
      <c r="J15" s="14" cm="1">
        <f t="array" ref="J15">IF(K15&lt;6,SUM(E15:I15),SUM(LARGE(E15:I15,{1;2;3;4;5;6})))</f>
        <v>553.5</v>
      </c>
      <c r="K15" s="25">
        <f>COUNT(E15:I15)</f>
        <v>5</v>
      </c>
    </row>
    <row r="16" spans="1:38" x14ac:dyDescent="0.3">
      <c r="A16" s="131">
        <f>RANK(J16,$J$2:J103)</f>
        <v>15</v>
      </c>
      <c r="B16" s="112" t="s">
        <v>56</v>
      </c>
      <c r="C16" s="1" t="s">
        <v>69</v>
      </c>
      <c r="D16" s="1" t="s">
        <v>65</v>
      </c>
      <c r="E16" s="1"/>
      <c r="F16" s="100">
        <v>360</v>
      </c>
      <c r="G16" s="100">
        <v>170</v>
      </c>
      <c r="H16" s="104"/>
      <c r="I16" s="1"/>
      <c r="J16" s="14" cm="1">
        <f t="array" ref="J16">IF(K16&lt;6,SUM(E16:I16),SUM(LARGE(E16:I16,{1;2;3;4;5;6})))</f>
        <v>530</v>
      </c>
      <c r="K16" s="25">
        <f>COUNT(E16:I16)</f>
        <v>2</v>
      </c>
    </row>
    <row r="17" spans="1:11" x14ac:dyDescent="0.3">
      <c r="A17" s="131">
        <f>RANK(J17,$J$2:J103)</f>
        <v>16</v>
      </c>
      <c r="B17" s="111" t="s">
        <v>36</v>
      </c>
      <c r="C17" s="6" t="s">
        <v>42</v>
      </c>
      <c r="D17" s="6" t="s">
        <v>135</v>
      </c>
      <c r="E17" s="1">
        <v>215</v>
      </c>
      <c r="F17" s="100">
        <v>300</v>
      </c>
      <c r="G17" s="102">
        <v>0</v>
      </c>
      <c r="H17" s="102">
        <v>0</v>
      </c>
      <c r="I17" s="13">
        <v>0</v>
      </c>
      <c r="J17" s="14" cm="1">
        <f t="array" ref="J17">IF(K17&lt;6,SUM(E17:I17),SUM(LARGE(E17:I17,{1;2;3;4;5;6})))</f>
        <v>515</v>
      </c>
      <c r="K17" s="25">
        <f>COUNT(E17:I17)</f>
        <v>5</v>
      </c>
    </row>
    <row r="18" spans="1:11" x14ac:dyDescent="0.3">
      <c r="A18" s="131">
        <f>RANK(J18,$J$2:J103)</f>
        <v>17</v>
      </c>
      <c r="B18" s="111" t="s">
        <v>36</v>
      </c>
      <c r="C18" s="6" t="s">
        <v>83</v>
      </c>
      <c r="D18" s="6" t="s">
        <v>425</v>
      </c>
      <c r="E18" s="1">
        <v>190</v>
      </c>
      <c r="F18" s="6"/>
      <c r="G18" s="6"/>
      <c r="H18" s="104"/>
      <c r="I18" s="1">
        <v>300</v>
      </c>
      <c r="J18" s="14" cm="1">
        <f t="array" ref="J18">IF(K18&lt;6,SUM(E18:I18),SUM(LARGE(E18:I18,{1;2;3;4;5;6})))</f>
        <v>490</v>
      </c>
      <c r="K18" s="25">
        <f>COUNT(E18:I18)</f>
        <v>2</v>
      </c>
    </row>
    <row r="19" spans="1:11" ht="13.5" customHeight="1" x14ac:dyDescent="0.3">
      <c r="A19" s="131">
        <f>RANK(J19,$J$2:J103)</f>
        <v>18</v>
      </c>
      <c r="B19" s="111" t="s">
        <v>36</v>
      </c>
      <c r="C19" s="6" t="s">
        <v>45</v>
      </c>
      <c r="D19" s="6" t="s">
        <v>185</v>
      </c>
      <c r="E19" s="6"/>
      <c r="F19" s="6"/>
      <c r="G19" s="6"/>
      <c r="H19" s="104">
        <v>170</v>
      </c>
      <c r="I19" s="1">
        <v>215</v>
      </c>
      <c r="J19" s="14" cm="1">
        <f t="array" ref="J19">IF(K19&lt;6,SUM(E19:I19),SUM(LARGE(E19:I19,{1;2;3;4;5;6})))</f>
        <v>385</v>
      </c>
      <c r="K19" s="25">
        <f>COUNT(E19:I19)</f>
        <v>2</v>
      </c>
    </row>
    <row r="20" spans="1:11" x14ac:dyDescent="0.3">
      <c r="A20" s="131">
        <f>RANK(J20,$J$2:J103)</f>
        <v>18</v>
      </c>
      <c r="B20" s="111" t="s">
        <v>36</v>
      </c>
      <c r="C20" s="6" t="s">
        <v>83</v>
      </c>
      <c r="D20" s="6" t="s">
        <v>308</v>
      </c>
      <c r="E20" s="1"/>
      <c r="F20" s="100">
        <v>215</v>
      </c>
      <c r="G20" s="100">
        <v>170</v>
      </c>
      <c r="H20" s="104"/>
      <c r="I20" s="1"/>
      <c r="J20" s="14" cm="1">
        <f t="array" ref="J20">IF(K20&lt;6,SUM(E20:I20),SUM(LARGE(E20:I20,{1;2;3;4;5;6})))</f>
        <v>385</v>
      </c>
      <c r="K20" s="25">
        <f>COUNT(E20:I20)</f>
        <v>2</v>
      </c>
    </row>
    <row r="21" spans="1:11" x14ac:dyDescent="0.3">
      <c r="A21" s="131">
        <f>RANK(J21,$J$2:J103)</f>
        <v>20</v>
      </c>
      <c r="B21" s="111" t="s">
        <v>36</v>
      </c>
      <c r="C21" s="6" t="s">
        <v>37</v>
      </c>
      <c r="D21" s="6" t="s">
        <v>150</v>
      </c>
      <c r="E21" s="1"/>
      <c r="F21" s="102">
        <v>0</v>
      </c>
      <c r="G21" s="102">
        <v>0</v>
      </c>
      <c r="H21" s="102">
        <v>0</v>
      </c>
      <c r="I21" s="1">
        <v>360</v>
      </c>
      <c r="J21" s="14" cm="1">
        <f t="array" ref="J21">IF(K21&lt;6,SUM(E21:I21),SUM(LARGE(E21:I21,{1;2;3;4;5;6})))</f>
        <v>360</v>
      </c>
      <c r="K21" s="25">
        <f>COUNT(E21:I21)</f>
        <v>4</v>
      </c>
    </row>
    <row r="22" spans="1:11" x14ac:dyDescent="0.3">
      <c r="A22" s="131">
        <f>RANK(J22,$J$2:J103)</f>
        <v>21</v>
      </c>
      <c r="B22" s="111" t="s">
        <v>36</v>
      </c>
      <c r="C22" s="6" t="s">
        <v>40</v>
      </c>
      <c r="D22" s="6" t="s">
        <v>74</v>
      </c>
      <c r="E22" s="1">
        <v>160</v>
      </c>
      <c r="F22" s="6"/>
      <c r="G22" s="6"/>
      <c r="H22" s="104">
        <v>170</v>
      </c>
      <c r="I22" s="1"/>
      <c r="J22" s="14" cm="1">
        <f t="array" ref="J22">IF(K22&lt;6,SUM(E22:I22),SUM(LARGE(E22:I22,{1;2;3;4;5;6})))</f>
        <v>330</v>
      </c>
      <c r="K22" s="25">
        <f>COUNT(E22:I22)</f>
        <v>2</v>
      </c>
    </row>
    <row r="23" spans="1:11" x14ac:dyDescent="0.3">
      <c r="A23" s="131">
        <f>RANK(J23,$J$2:J103)</f>
        <v>22</v>
      </c>
      <c r="B23" s="111" t="s">
        <v>36</v>
      </c>
      <c r="C23" s="6" t="s">
        <v>83</v>
      </c>
      <c r="D23" s="6" t="s">
        <v>419</v>
      </c>
      <c r="E23" s="1">
        <v>326.5</v>
      </c>
      <c r="F23" s="6"/>
      <c r="G23" s="6"/>
      <c r="H23" s="104"/>
      <c r="I23" s="1"/>
      <c r="J23" s="14" cm="1">
        <f t="array" ref="J23">IF(K23&lt;6,SUM(E23:I23),SUM(LARGE(E23:I23,{1;2;3;4;5;6})))</f>
        <v>326.5</v>
      </c>
      <c r="K23" s="25">
        <f>COUNT(E23:I23)</f>
        <v>1</v>
      </c>
    </row>
    <row r="24" spans="1:11" x14ac:dyDescent="0.3">
      <c r="A24" s="131">
        <f>RANK(J24,$J$2:J103)</f>
        <v>23</v>
      </c>
      <c r="B24" s="111" t="s">
        <v>36</v>
      </c>
      <c r="C24" s="6" t="s">
        <v>42</v>
      </c>
      <c r="D24" s="6" t="s">
        <v>230</v>
      </c>
      <c r="E24" s="1">
        <v>55</v>
      </c>
      <c r="F24" s="100">
        <v>100</v>
      </c>
      <c r="G24" s="1"/>
      <c r="H24" s="104">
        <v>148.5</v>
      </c>
      <c r="I24" s="1"/>
      <c r="J24" s="14" cm="1">
        <f t="array" ref="J24">IF(K24&lt;6,SUM(E24:I24),SUM(LARGE(E24:I24,{1;2;3;4;5;6})))</f>
        <v>303.5</v>
      </c>
      <c r="K24" s="25">
        <f>COUNT(E24:I24)</f>
        <v>3</v>
      </c>
    </row>
    <row r="25" spans="1:11" x14ac:dyDescent="0.3">
      <c r="A25" s="131">
        <f>RANK(J25,$J$2:J103)</f>
        <v>24</v>
      </c>
      <c r="B25" s="111" t="s">
        <v>36</v>
      </c>
      <c r="C25" s="6" t="s">
        <v>38</v>
      </c>
      <c r="D25" s="6" t="s">
        <v>147</v>
      </c>
      <c r="E25" s="13">
        <v>0</v>
      </c>
      <c r="F25" s="13"/>
      <c r="G25" s="100">
        <v>300</v>
      </c>
      <c r="H25" s="104"/>
      <c r="I25" s="1"/>
      <c r="J25" s="14" cm="1">
        <f t="array" ref="J25">IF(K25&lt;6,SUM(E25:I25),SUM(LARGE(E25:I25,{1;2;3;4;5;6})))</f>
        <v>300</v>
      </c>
      <c r="K25" s="25">
        <f>COUNT(E25:I25)</f>
        <v>2</v>
      </c>
    </row>
    <row r="26" spans="1:11" x14ac:dyDescent="0.3">
      <c r="A26" s="131">
        <f>RANK(J26,$J$2:J103)</f>
        <v>24</v>
      </c>
      <c r="B26" s="111" t="s">
        <v>36</v>
      </c>
      <c r="C26" s="6" t="s">
        <v>37</v>
      </c>
      <c r="D26" s="6" t="s">
        <v>60</v>
      </c>
      <c r="E26" s="6"/>
      <c r="F26" s="6"/>
      <c r="G26" s="6"/>
      <c r="H26" s="100">
        <v>300</v>
      </c>
      <c r="I26" s="1"/>
      <c r="J26" s="14" cm="1">
        <f t="array" ref="J26">IF(K26&lt;6,SUM(E26:I26),SUM(LARGE(E26:I26,{1;2;3;4;5;6})))</f>
        <v>300</v>
      </c>
      <c r="K26" s="25">
        <f>COUNT(E26:I26)</f>
        <v>1</v>
      </c>
    </row>
    <row r="27" spans="1:11" x14ac:dyDescent="0.3">
      <c r="A27" s="131">
        <f>RANK(J27,$J$2:J103)</f>
        <v>26</v>
      </c>
      <c r="B27" s="111" t="s">
        <v>36</v>
      </c>
      <c r="C27" s="6" t="s">
        <v>38</v>
      </c>
      <c r="D27" s="6" t="s">
        <v>149</v>
      </c>
      <c r="E27" s="13"/>
      <c r="F27" s="13"/>
      <c r="G27" s="100">
        <v>148.5</v>
      </c>
      <c r="H27" s="104">
        <v>148.5</v>
      </c>
      <c r="I27" s="1"/>
      <c r="J27" s="14" cm="1">
        <f t="array" ref="J27">IF(K27&lt;6,SUM(E27:I27),SUM(LARGE(E27:I27,{1;2;3;4;5;6})))</f>
        <v>297</v>
      </c>
      <c r="K27" s="25">
        <f>COUNT(E27:I27)</f>
        <v>2</v>
      </c>
    </row>
    <row r="28" spans="1:11" x14ac:dyDescent="0.3">
      <c r="A28" s="131">
        <f>RANK(J28,$J$2:J103)</f>
        <v>27</v>
      </c>
      <c r="B28" s="111" t="s">
        <v>36</v>
      </c>
      <c r="C28" s="6" t="s">
        <v>42</v>
      </c>
      <c r="D28" s="6" t="s">
        <v>233</v>
      </c>
      <c r="E28" s="1"/>
      <c r="F28" s="100">
        <v>51.5</v>
      </c>
      <c r="G28" s="100">
        <v>70</v>
      </c>
      <c r="H28" s="104"/>
      <c r="I28" s="1">
        <v>160</v>
      </c>
      <c r="J28" s="14" cm="1">
        <f t="array" ref="J28">IF(K28&lt;6,SUM(E28:I28),SUM(LARGE(E28:I28,{1;2;3;4;5;6})))</f>
        <v>281.5</v>
      </c>
      <c r="K28" s="25">
        <f>COUNT(E28:I28)</f>
        <v>3</v>
      </c>
    </row>
    <row r="29" spans="1:11" x14ac:dyDescent="0.3">
      <c r="A29" s="131">
        <f>RANK(J29,$J$2:J103)</f>
        <v>28</v>
      </c>
      <c r="B29" s="111" t="s">
        <v>36</v>
      </c>
      <c r="C29" s="6" t="s">
        <v>42</v>
      </c>
      <c r="D29" s="6" t="s">
        <v>218</v>
      </c>
      <c r="E29" s="1"/>
      <c r="F29" s="1"/>
      <c r="G29" s="1"/>
      <c r="H29" s="102">
        <v>0</v>
      </c>
      <c r="I29" s="1">
        <v>250</v>
      </c>
      <c r="J29" s="14" cm="1">
        <f t="array" ref="J29">IF(K29&lt;6,SUM(E29:I29),SUM(LARGE(E29:I29,{1;2;3;4;5;6})))</f>
        <v>250</v>
      </c>
      <c r="K29" s="25">
        <f>COUNT(E29:I29)</f>
        <v>2</v>
      </c>
    </row>
    <row r="30" spans="1:11" x14ac:dyDescent="0.3">
      <c r="A30" s="131">
        <f>RANK(J30,$J$2:J103)</f>
        <v>28</v>
      </c>
      <c r="B30" s="111" t="s">
        <v>56</v>
      </c>
      <c r="C30" s="6" t="s">
        <v>69</v>
      </c>
      <c r="D30" s="6" t="s">
        <v>99</v>
      </c>
      <c r="E30" s="1"/>
      <c r="F30" s="100">
        <v>250</v>
      </c>
      <c r="G30" s="1"/>
      <c r="H30" s="104"/>
      <c r="I30" s="1"/>
      <c r="J30" s="14" cm="1">
        <f t="array" ref="J30">IF(K30&lt;6,SUM(E30:I30),SUM(LARGE(E30:I30,{1;2;3;4;5;6})))</f>
        <v>250</v>
      </c>
      <c r="K30" s="25">
        <f>COUNT(E30:I30)</f>
        <v>1</v>
      </c>
    </row>
    <row r="31" spans="1:11" x14ac:dyDescent="0.3">
      <c r="A31" s="131">
        <f>RANK(J31,$J$2:J103)</f>
        <v>28</v>
      </c>
      <c r="B31" s="111" t="s">
        <v>36</v>
      </c>
      <c r="C31" s="6" t="s">
        <v>41</v>
      </c>
      <c r="D31" s="6" t="s">
        <v>113</v>
      </c>
      <c r="E31" s="1">
        <v>250</v>
      </c>
      <c r="F31" s="6"/>
      <c r="G31" s="6"/>
      <c r="H31" s="104"/>
      <c r="I31" s="1"/>
      <c r="J31" s="14" cm="1">
        <f t="array" ref="J31">IF(K31&lt;6,SUM(E31:I31),SUM(LARGE(E31:I31,{1;2;3;4;5;6})))</f>
        <v>250</v>
      </c>
      <c r="K31" s="25">
        <f>COUNT(E31:I31)</f>
        <v>1</v>
      </c>
    </row>
    <row r="32" spans="1:11" s="10" customFormat="1" x14ac:dyDescent="0.3">
      <c r="A32" s="131">
        <f>RANK(J32,$J$2:J103)</f>
        <v>31</v>
      </c>
      <c r="B32" s="111" t="s">
        <v>36</v>
      </c>
      <c r="C32" s="6" t="s">
        <v>42</v>
      </c>
      <c r="D32" s="6" t="s">
        <v>190</v>
      </c>
      <c r="E32" s="13">
        <v>0</v>
      </c>
      <c r="F32" s="100">
        <v>60</v>
      </c>
      <c r="G32" s="100">
        <v>45</v>
      </c>
      <c r="H32" s="104">
        <v>130</v>
      </c>
      <c r="I32" s="1"/>
      <c r="J32" s="14" cm="1">
        <f t="array" ref="J32">IF(K32&lt;6,SUM(E32:I32),SUM(LARGE(E32:I32,{1;2;3;4;5;6})))</f>
        <v>235</v>
      </c>
      <c r="K32" s="25">
        <f>COUNT(E32:I32)</f>
        <v>4</v>
      </c>
    </row>
    <row r="33" spans="1:11" x14ac:dyDescent="0.3">
      <c r="A33" s="131">
        <f>RANK(J33,$J$2:J103)</f>
        <v>32</v>
      </c>
      <c r="B33" s="111" t="s">
        <v>36</v>
      </c>
      <c r="C33" s="6" t="s">
        <v>52</v>
      </c>
      <c r="D33" s="6" t="s">
        <v>102</v>
      </c>
      <c r="E33" s="1"/>
      <c r="F33" s="100">
        <v>130</v>
      </c>
      <c r="G33" s="1"/>
      <c r="H33" s="104"/>
      <c r="I33" s="1">
        <v>100</v>
      </c>
      <c r="J33" s="14" cm="1">
        <f t="array" ref="J33">IF(K33&lt;6,SUM(E33:I33),SUM(LARGE(E33:I33,{1;2;3;4;5;6})))</f>
        <v>230</v>
      </c>
      <c r="K33" s="25">
        <f>COUNT(E33:I33)</f>
        <v>2</v>
      </c>
    </row>
    <row r="34" spans="1:11" x14ac:dyDescent="0.3">
      <c r="A34" s="131">
        <f>RANK(J34,$J$2:J103)</f>
        <v>33</v>
      </c>
      <c r="B34" s="111" t="s">
        <v>188</v>
      </c>
      <c r="C34" s="6" t="s">
        <v>123</v>
      </c>
      <c r="D34" s="6" t="s">
        <v>290</v>
      </c>
      <c r="E34" s="1">
        <v>70</v>
      </c>
      <c r="F34" s="100">
        <v>45</v>
      </c>
      <c r="G34" s="1"/>
      <c r="H34" s="104">
        <v>45</v>
      </c>
      <c r="I34" s="1">
        <v>55</v>
      </c>
      <c r="J34" s="14" cm="1">
        <f t="array" ref="J34">IF(K34&lt;6,SUM(E34:I34),SUM(LARGE(E34:I34,{1;2;3;4;5;6})))</f>
        <v>215</v>
      </c>
      <c r="K34" s="25">
        <f>COUNT(E34:I34)</f>
        <v>4</v>
      </c>
    </row>
    <row r="35" spans="1:11" x14ac:dyDescent="0.3">
      <c r="A35" s="131">
        <f>RANK(J35,$J$2:J103)</f>
        <v>33</v>
      </c>
      <c r="B35" s="111" t="s">
        <v>36</v>
      </c>
      <c r="C35" s="6" t="s">
        <v>45</v>
      </c>
      <c r="D35" s="6" t="s">
        <v>66</v>
      </c>
      <c r="E35" s="13">
        <v>0</v>
      </c>
      <c r="F35" s="1"/>
      <c r="G35" s="1"/>
      <c r="H35" s="104">
        <v>215</v>
      </c>
      <c r="I35" s="1"/>
      <c r="J35" s="14" cm="1">
        <f t="array" ref="J35">IF(K35&lt;6,SUM(E35:I35),SUM(LARGE(E35:I35,{1;2;3;4;5;6})))</f>
        <v>215</v>
      </c>
      <c r="K35" s="25">
        <f>COUNT(E35:I35)</f>
        <v>2</v>
      </c>
    </row>
    <row r="36" spans="1:11" x14ac:dyDescent="0.3">
      <c r="A36" s="131">
        <f>RANK(J36,$J$2:J103)</f>
        <v>33</v>
      </c>
      <c r="B36" s="111" t="s">
        <v>36</v>
      </c>
      <c r="C36" s="6" t="s">
        <v>83</v>
      </c>
      <c r="D36" s="110" t="s">
        <v>453</v>
      </c>
      <c r="E36" s="6"/>
      <c r="F36" s="6"/>
      <c r="G36" s="100">
        <v>215</v>
      </c>
      <c r="H36" s="104"/>
      <c r="I36" s="1"/>
      <c r="J36" s="14" cm="1">
        <f t="array" ref="J36">IF(K36&lt;6,SUM(E36:I36),SUM(LARGE(E36:I36,{1;2;3;4;5;6})))</f>
        <v>215</v>
      </c>
      <c r="K36" s="25">
        <f>COUNT(E36:I36)</f>
        <v>1</v>
      </c>
    </row>
    <row r="37" spans="1:11" x14ac:dyDescent="0.3">
      <c r="A37" s="131">
        <f>RANK(J37,$J$2:J103)</f>
        <v>36</v>
      </c>
      <c r="B37" s="112" t="s">
        <v>39</v>
      </c>
      <c r="C37" s="1" t="s">
        <v>202</v>
      </c>
      <c r="D37" s="1" t="s">
        <v>80</v>
      </c>
      <c r="E37" s="13"/>
      <c r="F37" s="13"/>
      <c r="G37" s="100"/>
      <c r="H37" s="104"/>
      <c r="I37" s="1">
        <v>190</v>
      </c>
      <c r="J37" s="14" cm="1">
        <f t="array" ref="J37">IF(K37&lt;6,SUM(E37:I37),SUM(LARGE(E37:I37,{1;2;3;4;5;6})))</f>
        <v>190</v>
      </c>
      <c r="K37" s="25">
        <f>COUNT(E37:I37)</f>
        <v>1</v>
      </c>
    </row>
    <row r="38" spans="1:11" x14ac:dyDescent="0.3">
      <c r="A38" s="131">
        <f>RANK(J38,$J$2:J103)</f>
        <v>36</v>
      </c>
      <c r="B38" s="111" t="s">
        <v>389</v>
      </c>
      <c r="C38" s="6" t="s">
        <v>202</v>
      </c>
      <c r="D38" s="6" t="s">
        <v>388</v>
      </c>
      <c r="E38" s="1"/>
      <c r="F38" s="100">
        <v>190</v>
      </c>
      <c r="G38" s="1"/>
      <c r="H38" s="104"/>
      <c r="I38" s="1"/>
      <c r="J38" s="14" cm="1">
        <f t="array" ref="J38">IF(K38&lt;6,SUM(E38:I38),SUM(LARGE(E38:I38,{1;2;3;4;5;6})))</f>
        <v>190</v>
      </c>
      <c r="K38" s="25">
        <f>COUNT(E38:I38)</f>
        <v>1</v>
      </c>
    </row>
    <row r="39" spans="1:11" x14ac:dyDescent="0.3">
      <c r="A39" s="131">
        <f>RANK(J39,$J$2:J103)</f>
        <v>38</v>
      </c>
      <c r="B39" s="111" t="s">
        <v>36</v>
      </c>
      <c r="C39" s="6" t="s">
        <v>37</v>
      </c>
      <c r="D39" s="6" t="s">
        <v>313</v>
      </c>
      <c r="E39" s="1"/>
      <c r="F39" s="1"/>
      <c r="G39" s="1"/>
      <c r="H39" s="104">
        <v>170</v>
      </c>
      <c r="I39" s="1"/>
      <c r="J39" s="14" cm="1">
        <f t="array" ref="J39">IF(K39&lt;6,SUM(E39:I39),SUM(LARGE(E39:I39,{1;2;3;4;5;6})))</f>
        <v>170</v>
      </c>
      <c r="K39" s="25">
        <f>COUNT(E39:I39)</f>
        <v>1</v>
      </c>
    </row>
    <row r="40" spans="1:11" x14ac:dyDescent="0.3">
      <c r="A40" s="131">
        <f>RANK(J40,$J$2:J103)</f>
        <v>38</v>
      </c>
      <c r="B40" s="111" t="s">
        <v>36</v>
      </c>
      <c r="C40" s="6" t="s">
        <v>41</v>
      </c>
      <c r="D40" s="6" t="s">
        <v>128</v>
      </c>
      <c r="E40" s="1"/>
      <c r="F40" s="1"/>
      <c r="G40" s="100">
        <v>170</v>
      </c>
      <c r="H40" s="104"/>
      <c r="I40" s="1"/>
      <c r="J40" s="14" cm="1">
        <f t="array" ref="J40">IF(K40&lt;6,SUM(E40:I40),SUM(LARGE(E40:I40,{1;2;3;4;5;6})))</f>
        <v>170</v>
      </c>
      <c r="K40" s="25">
        <f>COUNT(E40:I40)</f>
        <v>1</v>
      </c>
    </row>
    <row r="41" spans="1:11" x14ac:dyDescent="0.3">
      <c r="A41" s="131">
        <f>RANK(J41,$J$2:J103)</f>
        <v>40</v>
      </c>
      <c r="B41" s="111" t="s">
        <v>36</v>
      </c>
      <c r="C41" s="6" t="s">
        <v>443</v>
      </c>
      <c r="D41" s="6" t="s">
        <v>67</v>
      </c>
      <c r="E41" s="6"/>
      <c r="F41" s="100">
        <v>160</v>
      </c>
      <c r="G41" s="6"/>
      <c r="H41" s="104"/>
      <c r="I41" s="13">
        <v>0</v>
      </c>
      <c r="J41" s="14" cm="1">
        <f t="array" ref="J41">IF(K41&lt;6,SUM(E41:I41),SUM(LARGE(E41:I41,{1;2;3;4;5;6})))</f>
        <v>160</v>
      </c>
      <c r="K41" s="25">
        <f>COUNT(E41:I41)</f>
        <v>2</v>
      </c>
    </row>
    <row r="42" spans="1:11" x14ac:dyDescent="0.3">
      <c r="A42" s="131">
        <f>RANK(J42,$J$2:J103)</f>
        <v>40</v>
      </c>
      <c r="B42" s="111" t="s">
        <v>36</v>
      </c>
      <c r="C42" s="6" t="s">
        <v>339</v>
      </c>
      <c r="D42" s="6" t="s">
        <v>337</v>
      </c>
      <c r="E42" s="6"/>
      <c r="F42" s="6"/>
      <c r="G42" s="6"/>
      <c r="H42" s="104"/>
      <c r="I42" s="1">
        <v>160</v>
      </c>
      <c r="J42" s="14" cm="1">
        <f t="array" ref="J42">IF(K42&lt;6,SUM(E42:I42),SUM(LARGE(E42:I42,{1;2;3;4;5;6})))</f>
        <v>160</v>
      </c>
      <c r="K42" s="25">
        <f>COUNT(E42:I42)</f>
        <v>1</v>
      </c>
    </row>
    <row r="43" spans="1:11" x14ac:dyDescent="0.3">
      <c r="A43" s="131">
        <f>RANK(J43,$J$2:J103)</f>
        <v>40</v>
      </c>
      <c r="B43" s="111" t="s">
        <v>370</v>
      </c>
      <c r="C43" s="6"/>
      <c r="D43" s="6" t="s">
        <v>482</v>
      </c>
      <c r="E43" s="6"/>
      <c r="F43" s="6"/>
      <c r="G43" s="6"/>
      <c r="H43" s="6"/>
      <c r="I43" s="1">
        <v>160</v>
      </c>
      <c r="J43" s="14" cm="1">
        <f t="array" ref="J43">IF(K43&lt;6,SUM(E43:I43),SUM(LARGE(E43:I43,{1;2;3;4;5;6})))</f>
        <v>160</v>
      </c>
      <c r="K43" s="25">
        <f>COUNT(E43:I43)</f>
        <v>1</v>
      </c>
    </row>
    <row r="44" spans="1:11" x14ac:dyDescent="0.3">
      <c r="A44" s="131">
        <f>RANK(J44,$J$2:J103)</f>
        <v>40</v>
      </c>
      <c r="B44" s="111" t="s">
        <v>36</v>
      </c>
      <c r="C44" s="6" t="s">
        <v>45</v>
      </c>
      <c r="D44" s="6" t="s">
        <v>15</v>
      </c>
      <c r="E44" s="1">
        <v>160</v>
      </c>
      <c r="F44" s="6"/>
      <c r="G44" s="6"/>
      <c r="H44" s="104"/>
      <c r="I44" s="1"/>
      <c r="J44" s="14" cm="1">
        <f t="array" ref="J44">IF(K44&lt;6,SUM(E44:I44),SUM(LARGE(E44:I44,{1;2;3;4;5;6})))</f>
        <v>160</v>
      </c>
      <c r="K44" s="25">
        <f>COUNT(E44:I44)</f>
        <v>1</v>
      </c>
    </row>
    <row r="45" spans="1:11" x14ac:dyDescent="0.3">
      <c r="A45" s="131">
        <f>RANK(J45,$J$2:J103)</f>
        <v>40</v>
      </c>
      <c r="B45" s="111" t="s">
        <v>36</v>
      </c>
      <c r="C45" s="6" t="s">
        <v>38</v>
      </c>
      <c r="D45" s="6" t="s">
        <v>433</v>
      </c>
      <c r="E45" s="6"/>
      <c r="F45" s="100">
        <v>160</v>
      </c>
      <c r="G45" s="6"/>
      <c r="H45" s="104"/>
      <c r="I45" s="1"/>
      <c r="J45" s="14" cm="1">
        <f t="array" ref="J45">IF(K45&lt;6,SUM(E45:I45),SUM(LARGE(E45:I45,{1;2;3;4;5;6})))</f>
        <v>160</v>
      </c>
      <c r="K45" s="25">
        <f>COUNT(E45:I45)</f>
        <v>1</v>
      </c>
    </row>
    <row r="46" spans="1:11" x14ac:dyDescent="0.3">
      <c r="A46" s="131">
        <f>RANK(J46,$J$2:J103)</f>
        <v>45</v>
      </c>
      <c r="B46" s="111" t="s">
        <v>36</v>
      </c>
      <c r="C46" s="6" t="s">
        <v>69</v>
      </c>
      <c r="D46" s="6" t="s">
        <v>232</v>
      </c>
      <c r="E46" s="1">
        <v>55</v>
      </c>
      <c r="F46" s="1"/>
      <c r="G46" s="100"/>
      <c r="H46" s="104">
        <v>45</v>
      </c>
      <c r="I46" s="1">
        <v>45</v>
      </c>
      <c r="J46" s="14" cm="1">
        <f t="array" ref="J46">IF(K46&lt;6,SUM(E46:I46),SUM(LARGE(E46:I46,{1;2;3;4;5;6})))</f>
        <v>145</v>
      </c>
      <c r="K46" s="25">
        <f>COUNT(E46:I46)</f>
        <v>3</v>
      </c>
    </row>
    <row r="47" spans="1:11" x14ac:dyDescent="0.3">
      <c r="A47" s="131">
        <f>RANK(J47,$J$2:J103)</f>
        <v>45</v>
      </c>
      <c r="B47" s="111" t="s">
        <v>36</v>
      </c>
      <c r="C47" s="6" t="s">
        <v>41</v>
      </c>
      <c r="D47" s="6" t="s">
        <v>333</v>
      </c>
      <c r="E47" s="1">
        <v>45</v>
      </c>
      <c r="F47" s="102">
        <v>0</v>
      </c>
      <c r="G47" s="100">
        <v>100</v>
      </c>
      <c r="H47" s="104"/>
      <c r="I47" s="1"/>
      <c r="J47" s="14" cm="1">
        <f t="array" ref="J47">IF(K47&lt;6,SUM(E47:I47),SUM(LARGE(E47:I47,{1;2;3;4;5;6})))</f>
        <v>145</v>
      </c>
      <c r="K47" s="25">
        <f>COUNT(E47:I47)</f>
        <v>3</v>
      </c>
    </row>
    <row r="48" spans="1:11" x14ac:dyDescent="0.3">
      <c r="A48" s="131">
        <f>RANK(J48,$J$2:J103)</f>
        <v>47</v>
      </c>
      <c r="B48" s="111" t="s">
        <v>36</v>
      </c>
      <c r="C48" s="6" t="s">
        <v>83</v>
      </c>
      <c r="D48" s="6" t="s">
        <v>198</v>
      </c>
      <c r="E48" s="1">
        <v>130</v>
      </c>
      <c r="F48" s="1"/>
      <c r="G48" s="102">
        <v>0</v>
      </c>
      <c r="H48" s="104"/>
      <c r="I48" s="1"/>
      <c r="J48" s="14" cm="1">
        <f t="array" ref="J48">IF(K48&lt;6,SUM(E48:I48),SUM(LARGE(E48:I48,{1;2;3;4;5;6})))</f>
        <v>130</v>
      </c>
      <c r="K48" s="25">
        <f>COUNT(E48:I48)</f>
        <v>2</v>
      </c>
    </row>
    <row r="49" spans="1:11" x14ac:dyDescent="0.3">
      <c r="A49" s="131">
        <f>RANK(J49,$J$2:J103)</f>
        <v>47</v>
      </c>
      <c r="B49" s="111" t="s">
        <v>36</v>
      </c>
      <c r="C49" s="6" t="s">
        <v>123</v>
      </c>
      <c r="D49" s="6" t="s">
        <v>401</v>
      </c>
      <c r="E49" s="1"/>
      <c r="F49" s="1"/>
      <c r="G49" s="1"/>
      <c r="H49" s="104"/>
      <c r="I49" s="1">
        <v>130</v>
      </c>
      <c r="J49" s="14" cm="1">
        <f t="array" ref="J49">IF(K49&lt;6,SUM(E49:I49),SUM(LARGE(E49:I49,{1;2;3;4;5;6})))</f>
        <v>130</v>
      </c>
      <c r="K49" s="25">
        <f>COUNT(E49:I49)</f>
        <v>1</v>
      </c>
    </row>
    <row r="50" spans="1:11" x14ac:dyDescent="0.3">
      <c r="A50" s="131">
        <f>RANK(J50,$J$2:J103)</f>
        <v>49</v>
      </c>
      <c r="B50" s="111" t="s">
        <v>36</v>
      </c>
      <c r="C50" s="6" t="s">
        <v>158</v>
      </c>
      <c r="D50" s="110" t="s">
        <v>24</v>
      </c>
      <c r="E50" s="6"/>
      <c r="F50" s="6"/>
      <c r="G50" s="100">
        <v>70</v>
      </c>
      <c r="H50" s="104">
        <v>55</v>
      </c>
      <c r="I50" s="1"/>
      <c r="J50" s="14" cm="1">
        <f t="array" ref="J50">IF(K50&lt;6,SUM(E50:I50),SUM(LARGE(E50:I50,{1;2;3;4;5;6})))</f>
        <v>125</v>
      </c>
      <c r="K50" s="25">
        <f>COUNT(E50:I50)</f>
        <v>2</v>
      </c>
    </row>
    <row r="51" spans="1:11" x14ac:dyDescent="0.3">
      <c r="A51" s="131">
        <f>RANK(J51,$J$2:J103)</f>
        <v>50</v>
      </c>
      <c r="B51" s="111" t="s">
        <v>36</v>
      </c>
      <c r="C51" s="6" t="s">
        <v>37</v>
      </c>
      <c r="D51" s="6" t="s">
        <v>101</v>
      </c>
      <c r="E51" s="1"/>
      <c r="F51" s="1"/>
      <c r="G51" s="102"/>
      <c r="H51" s="104">
        <v>55</v>
      </c>
      <c r="I51" s="1">
        <v>55</v>
      </c>
      <c r="J51" s="14" cm="1">
        <f t="array" ref="J51">IF(K51&lt;6,SUM(E51:I51),SUM(LARGE(E51:I51,{1;2;3;4;5;6})))</f>
        <v>110</v>
      </c>
      <c r="K51" s="25">
        <f>COUNT(E51:I51)</f>
        <v>2</v>
      </c>
    </row>
    <row r="52" spans="1:11" x14ac:dyDescent="0.3">
      <c r="A52" s="131">
        <f>RANK(J52,$J$2:J103)</f>
        <v>51</v>
      </c>
      <c r="B52" s="111" t="s">
        <v>36</v>
      </c>
      <c r="C52" s="6" t="s">
        <v>42</v>
      </c>
      <c r="D52" s="6" t="s">
        <v>235</v>
      </c>
      <c r="E52" s="1"/>
      <c r="F52" s="100">
        <v>51.5</v>
      </c>
      <c r="G52" s="1"/>
      <c r="H52" s="104"/>
      <c r="I52" s="1">
        <v>55</v>
      </c>
      <c r="J52" s="14" cm="1">
        <f t="array" ref="J52">IF(K52&lt;6,SUM(E52:I52),SUM(LARGE(E52:I52,{1;2;3;4;5;6})))</f>
        <v>106.5</v>
      </c>
      <c r="K52" s="25">
        <f>COUNT(E52:I52)</f>
        <v>2</v>
      </c>
    </row>
    <row r="53" spans="1:11" x14ac:dyDescent="0.3">
      <c r="A53" s="131">
        <f>RANK(J53,$J$2:J103)</f>
        <v>51</v>
      </c>
      <c r="B53" s="111" t="s">
        <v>36</v>
      </c>
      <c r="C53" s="6" t="s">
        <v>69</v>
      </c>
      <c r="D53" s="6" t="s">
        <v>133</v>
      </c>
      <c r="E53" s="1"/>
      <c r="F53" s="100">
        <v>51.5</v>
      </c>
      <c r="G53" s="100">
        <v>55</v>
      </c>
      <c r="H53" s="104"/>
      <c r="I53" s="1"/>
      <c r="J53" s="14" cm="1">
        <f t="array" ref="J53">IF(K53&lt;6,SUM(E53:I53),SUM(LARGE(E53:I53,{1;2;3;4;5;6})))</f>
        <v>106.5</v>
      </c>
      <c r="K53" s="25">
        <f>COUNT(E53:I53)</f>
        <v>2</v>
      </c>
    </row>
    <row r="54" spans="1:11" x14ac:dyDescent="0.3">
      <c r="A54" s="131">
        <f>RANK(J54,$J$2:J103)</f>
        <v>53</v>
      </c>
      <c r="B54" s="111" t="s">
        <v>36</v>
      </c>
      <c r="C54" s="6" t="s">
        <v>443</v>
      </c>
      <c r="D54" s="6" t="s">
        <v>390</v>
      </c>
      <c r="E54" s="6"/>
      <c r="F54" s="6"/>
      <c r="G54" s="6"/>
      <c r="H54" s="104">
        <v>45</v>
      </c>
      <c r="I54" s="1">
        <v>55</v>
      </c>
      <c r="J54" s="14" cm="1">
        <f t="array" ref="J54">IF(K54&lt;6,SUM(E54:I54),SUM(LARGE(E54:I54,{1;2;3;4;5;6})))</f>
        <v>100</v>
      </c>
      <c r="K54" s="25">
        <f>COUNT(E54:I54)</f>
        <v>2</v>
      </c>
    </row>
    <row r="55" spans="1:11" x14ac:dyDescent="0.3">
      <c r="A55" s="131">
        <f>RANK(J55,$J$2:J103)</f>
        <v>53</v>
      </c>
      <c r="B55" s="111" t="s">
        <v>229</v>
      </c>
      <c r="C55" s="6" t="s">
        <v>38</v>
      </c>
      <c r="D55" s="6" t="s">
        <v>410</v>
      </c>
      <c r="E55" s="1"/>
      <c r="F55" s="1"/>
      <c r="G55" s="1"/>
      <c r="H55" s="104">
        <v>100</v>
      </c>
      <c r="I55" s="1"/>
      <c r="J55" s="14" cm="1">
        <f t="array" ref="J55">IF(K55&lt;6,SUM(E55:I55),SUM(LARGE(E55:I55,{1;2;3;4;5;6})))</f>
        <v>100</v>
      </c>
      <c r="K55" s="25">
        <f>COUNT(E55:I55)</f>
        <v>1</v>
      </c>
    </row>
    <row r="56" spans="1:11" x14ac:dyDescent="0.3">
      <c r="A56" s="131">
        <f>RANK(J56,$J$2:J103)</f>
        <v>53</v>
      </c>
      <c r="B56" s="111" t="s">
        <v>36</v>
      </c>
      <c r="C56" s="6" t="s">
        <v>180</v>
      </c>
      <c r="D56" s="6" t="s">
        <v>228</v>
      </c>
      <c r="E56" s="1">
        <v>100</v>
      </c>
      <c r="F56" s="1"/>
      <c r="G56" s="1"/>
      <c r="H56" s="104"/>
      <c r="I56" s="1"/>
      <c r="J56" s="14" cm="1">
        <f t="array" ref="J56">IF(K56&lt;6,SUM(E56:I56),SUM(LARGE(E56:I56,{1;2;3;4;5;6})))</f>
        <v>100</v>
      </c>
      <c r="K56" s="25">
        <f>COUNT(E56:I56)</f>
        <v>1</v>
      </c>
    </row>
    <row r="57" spans="1:11" x14ac:dyDescent="0.3">
      <c r="A57" s="131">
        <f>RANK(J57,$J$2:J103)</f>
        <v>56</v>
      </c>
      <c r="B57" s="111" t="s">
        <v>36</v>
      </c>
      <c r="C57" s="6" t="s">
        <v>37</v>
      </c>
      <c r="D57" s="6" t="s">
        <v>221</v>
      </c>
      <c r="E57" s="1">
        <v>30</v>
      </c>
      <c r="F57" s="100">
        <v>25</v>
      </c>
      <c r="G57" s="102">
        <v>0</v>
      </c>
      <c r="H57" s="104">
        <v>35</v>
      </c>
      <c r="I57" s="1"/>
      <c r="J57" s="14" cm="1">
        <f t="array" ref="J57">IF(K57&lt;6,SUM(E57:I57),SUM(LARGE(E57:I57,{1;2;3;4;5;6})))</f>
        <v>90</v>
      </c>
      <c r="K57" s="25">
        <f>COUNT(E57:I57)</f>
        <v>4</v>
      </c>
    </row>
    <row r="58" spans="1:11" x14ac:dyDescent="0.3">
      <c r="A58" s="131">
        <f>RANK(J58,$J$2:J103)</f>
        <v>56</v>
      </c>
      <c r="B58" s="111" t="s">
        <v>36</v>
      </c>
      <c r="C58" s="6" t="s">
        <v>37</v>
      </c>
      <c r="D58" s="6" t="s">
        <v>264</v>
      </c>
      <c r="E58" s="1"/>
      <c r="F58" s="100">
        <v>45</v>
      </c>
      <c r="G58" s="102"/>
      <c r="H58" s="104">
        <v>45</v>
      </c>
      <c r="I58" s="1"/>
      <c r="J58" s="14" cm="1">
        <f t="array" ref="J58">IF(K58&lt;6,SUM(E58:I58),SUM(LARGE(E58:I58,{1;2;3;4;5;6})))</f>
        <v>90</v>
      </c>
      <c r="K58" s="25">
        <f>COUNT(E58:I58)</f>
        <v>2</v>
      </c>
    </row>
    <row r="59" spans="1:11" x14ac:dyDescent="0.3">
      <c r="A59" s="131">
        <f>RANK(J59,$J$2:J103)</f>
        <v>56</v>
      </c>
      <c r="B59" s="111" t="s">
        <v>36</v>
      </c>
      <c r="C59" s="6" t="s">
        <v>37</v>
      </c>
      <c r="D59" s="6" t="s">
        <v>100</v>
      </c>
      <c r="E59" s="1">
        <v>45</v>
      </c>
      <c r="F59" s="1"/>
      <c r="G59" s="100">
        <v>45</v>
      </c>
      <c r="H59" s="104"/>
      <c r="I59" s="1"/>
      <c r="J59" s="14" cm="1">
        <f t="array" ref="J59">IF(K59&lt;6,SUM(E59:I59),SUM(LARGE(E59:I59,{1;2;3;4;5;6})))</f>
        <v>90</v>
      </c>
      <c r="K59" s="25">
        <f>COUNT(E59:I59)</f>
        <v>2</v>
      </c>
    </row>
    <row r="60" spans="1:11" x14ac:dyDescent="0.3">
      <c r="A60" s="131">
        <f>RANK(J60,$J$2:J103)</f>
        <v>59</v>
      </c>
      <c r="B60" s="111" t="s">
        <v>36</v>
      </c>
      <c r="C60" s="6" t="s">
        <v>42</v>
      </c>
      <c r="D60" s="6" t="s">
        <v>261</v>
      </c>
      <c r="E60" s="1">
        <v>35</v>
      </c>
      <c r="F60" s="1"/>
      <c r="G60" s="100">
        <v>45</v>
      </c>
      <c r="H60" s="104"/>
      <c r="I60" s="1"/>
      <c r="J60" s="14" cm="1">
        <f t="array" ref="J60">IF(K60&lt;6,SUM(E60:I60),SUM(LARGE(E60:I60,{1;2;3;4;5;6})))</f>
        <v>80</v>
      </c>
      <c r="K60" s="25">
        <f>COUNT(E60:I60)</f>
        <v>2</v>
      </c>
    </row>
    <row r="61" spans="1:11" x14ac:dyDescent="0.3">
      <c r="A61" s="131">
        <f>RANK(J61,$J$2:J103)</f>
        <v>59</v>
      </c>
      <c r="B61" s="111" t="s">
        <v>36</v>
      </c>
      <c r="C61" s="6" t="s">
        <v>40</v>
      </c>
      <c r="D61" s="6" t="s">
        <v>139</v>
      </c>
      <c r="E61" s="1">
        <v>80</v>
      </c>
      <c r="F61" s="1"/>
      <c r="G61" s="1"/>
      <c r="H61" s="104"/>
      <c r="I61" s="1"/>
      <c r="J61" s="14" cm="1">
        <f t="array" ref="J61">IF(K61&lt;6,SUM(E61:I61),SUM(LARGE(E61:I61,{1;2;3;4;5;6})))</f>
        <v>80</v>
      </c>
      <c r="K61" s="25">
        <f>COUNT(E61:I61)</f>
        <v>1</v>
      </c>
    </row>
    <row r="62" spans="1:11" x14ac:dyDescent="0.3">
      <c r="A62" s="131">
        <f>RANK(J62,$J$2:J103)</f>
        <v>59</v>
      </c>
      <c r="B62" s="111" t="s">
        <v>36</v>
      </c>
      <c r="C62" s="6" t="s">
        <v>180</v>
      </c>
      <c r="D62" s="6" t="s">
        <v>434</v>
      </c>
      <c r="E62" s="6"/>
      <c r="F62" s="100">
        <v>80</v>
      </c>
      <c r="G62" s="6"/>
      <c r="H62" s="104"/>
      <c r="I62" s="1"/>
      <c r="J62" s="14" cm="1">
        <f t="array" ref="J62">IF(K62&lt;6,SUM(E62:I62),SUM(LARGE(E62:I62,{1;2;3;4;5;6})))</f>
        <v>80</v>
      </c>
      <c r="K62" s="25">
        <f>COUNT(E62:I62)</f>
        <v>1</v>
      </c>
    </row>
    <row r="63" spans="1:11" x14ac:dyDescent="0.3">
      <c r="A63" s="131">
        <f>RANK(J63,$J$2:J103)</f>
        <v>62</v>
      </c>
      <c r="B63" s="111" t="s">
        <v>36</v>
      </c>
      <c r="C63" s="6" t="s">
        <v>94</v>
      </c>
      <c r="D63" s="6" t="s">
        <v>250</v>
      </c>
      <c r="E63" s="13"/>
      <c r="F63" s="13"/>
      <c r="G63" s="100"/>
      <c r="H63" s="104">
        <v>70</v>
      </c>
      <c r="I63" s="1"/>
      <c r="J63" s="14" cm="1">
        <f t="array" ref="J63">IF(K63&lt;6,SUM(E63:I63),SUM(LARGE(E63:I63,{1;2;3;4;5;6})))</f>
        <v>70</v>
      </c>
      <c r="K63" s="25">
        <f>COUNT(E63:I63)</f>
        <v>1</v>
      </c>
    </row>
    <row r="64" spans="1:11" x14ac:dyDescent="0.3">
      <c r="A64" s="131">
        <f>RANK(J64,$J$2:J103)</f>
        <v>62</v>
      </c>
      <c r="B64" s="111" t="s">
        <v>39</v>
      </c>
      <c r="C64" s="6"/>
      <c r="D64" s="6" t="s">
        <v>493</v>
      </c>
      <c r="E64" s="6"/>
      <c r="F64" s="6"/>
      <c r="G64" s="6"/>
      <c r="H64" s="6"/>
      <c r="I64" s="1">
        <v>70</v>
      </c>
      <c r="J64" s="14" cm="1">
        <f t="array" ref="J64">IF(K64&lt;6,SUM(E64:I64),SUM(LARGE(E64:I64,{1;2;3;4;5;6})))</f>
        <v>70</v>
      </c>
      <c r="K64" s="25">
        <f>COUNT(E64:I64)</f>
        <v>1</v>
      </c>
    </row>
    <row r="65" spans="1:11" x14ac:dyDescent="0.3">
      <c r="A65" s="131">
        <f>RANK(J65,$J$2:J103)</f>
        <v>62</v>
      </c>
      <c r="B65" s="111" t="s">
        <v>39</v>
      </c>
      <c r="C65" s="6"/>
      <c r="D65" s="6" t="s">
        <v>494</v>
      </c>
      <c r="E65" s="6"/>
      <c r="F65" s="6"/>
      <c r="G65" s="6"/>
      <c r="H65" s="6"/>
      <c r="I65" s="1">
        <v>70</v>
      </c>
      <c r="J65" s="14" cm="1">
        <f t="array" ref="J65">IF(K65&lt;6,SUM(E65:I65),SUM(LARGE(E65:I65,{1;2;3;4;5;6})))</f>
        <v>70</v>
      </c>
      <c r="K65" s="25">
        <f>COUNT(E65:I65)</f>
        <v>1</v>
      </c>
    </row>
    <row r="66" spans="1:11" x14ac:dyDescent="0.3">
      <c r="A66" s="131">
        <f>RANK(J66,$J$2:J103)</f>
        <v>62</v>
      </c>
      <c r="B66" s="111" t="s">
        <v>36</v>
      </c>
      <c r="C66" s="6" t="s">
        <v>38</v>
      </c>
      <c r="D66" s="6" t="s">
        <v>473</v>
      </c>
      <c r="E66" s="6"/>
      <c r="F66" s="6"/>
      <c r="G66" s="6"/>
      <c r="H66" s="100">
        <v>70</v>
      </c>
      <c r="I66" s="1"/>
      <c r="J66" s="14" cm="1">
        <f t="array" ref="J66">IF(K66&lt;6,SUM(E66:I66),SUM(LARGE(E66:I66,{1;2;3;4;5;6})))</f>
        <v>70</v>
      </c>
      <c r="K66" s="25">
        <f>COUNT(E66:I66)</f>
        <v>1</v>
      </c>
    </row>
    <row r="67" spans="1:11" x14ac:dyDescent="0.3">
      <c r="A67" s="131">
        <f>RANK(J67,$J$2:J103)</f>
        <v>66</v>
      </c>
      <c r="B67" s="111" t="s">
        <v>36</v>
      </c>
      <c r="C67" s="6" t="s">
        <v>122</v>
      </c>
      <c r="D67" s="6" t="s">
        <v>120</v>
      </c>
      <c r="E67" s="1"/>
      <c r="F67" s="100">
        <v>60</v>
      </c>
      <c r="G67" s="1"/>
      <c r="H67" s="104"/>
      <c r="I67" s="1"/>
      <c r="J67" s="14" cm="1">
        <f t="array" ref="J67">IF(K67&lt;6,SUM(E67:I67),SUM(LARGE(E67:I67,{1;2;3;4;5;6})))</f>
        <v>60</v>
      </c>
      <c r="K67" s="25">
        <f>COUNT(E67:I67)</f>
        <v>1</v>
      </c>
    </row>
    <row r="68" spans="1:11" x14ac:dyDescent="0.3">
      <c r="A68" s="131">
        <f>RANK(J68,$J$2:J103)</f>
        <v>67</v>
      </c>
      <c r="B68" s="111" t="s">
        <v>36</v>
      </c>
      <c r="C68" s="6" t="s">
        <v>123</v>
      </c>
      <c r="D68" s="6" t="s">
        <v>427</v>
      </c>
      <c r="E68" s="1">
        <v>25</v>
      </c>
      <c r="F68" s="100">
        <v>30</v>
      </c>
      <c r="G68" s="1"/>
      <c r="H68" s="104"/>
      <c r="I68" s="1"/>
      <c r="J68" s="14" cm="1">
        <f t="array" ref="J68">IF(K68&lt;6,SUM(E68:I68),SUM(LARGE(E68:I68,{1;2;3;4;5;6})))</f>
        <v>55</v>
      </c>
      <c r="K68" s="25">
        <f>COUNT(E68:I68)</f>
        <v>2</v>
      </c>
    </row>
    <row r="69" spans="1:11" x14ac:dyDescent="0.3">
      <c r="A69" s="131">
        <f>RANK(J69,$J$2:J103)</f>
        <v>67</v>
      </c>
      <c r="B69" s="111" t="s">
        <v>36</v>
      </c>
      <c r="C69" s="6" t="s">
        <v>69</v>
      </c>
      <c r="D69" s="6" t="s">
        <v>4</v>
      </c>
      <c r="E69" s="13"/>
      <c r="F69" s="13"/>
      <c r="G69" s="102">
        <v>0</v>
      </c>
      <c r="H69" s="104">
        <v>55</v>
      </c>
      <c r="I69" s="1"/>
      <c r="J69" s="14" cm="1">
        <f t="array" ref="J69">IF(K69&lt;6,SUM(E69:I69),SUM(LARGE(E69:I69,{1;2;3;4;5;6})))</f>
        <v>55</v>
      </c>
      <c r="K69" s="25">
        <f>COUNT(E69:I69)</f>
        <v>2</v>
      </c>
    </row>
    <row r="70" spans="1:11" x14ac:dyDescent="0.3">
      <c r="A70" s="131">
        <f>RANK(J70,$J$2:J103)</f>
        <v>67</v>
      </c>
      <c r="B70" s="111" t="s">
        <v>36</v>
      </c>
      <c r="C70" s="6" t="s">
        <v>45</v>
      </c>
      <c r="D70" s="6" t="s">
        <v>166</v>
      </c>
      <c r="E70" s="1"/>
      <c r="F70" s="1"/>
      <c r="G70" s="1"/>
      <c r="H70" s="104">
        <v>55</v>
      </c>
      <c r="I70" s="1"/>
      <c r="J70" s="14" cm="1">
        <f t="array" ref="J70">IF(K70&lt;6,SUM(E70:I70),SUM(LARGE(E70:I70,{1;2;3;4;5;6})))</f>
        <v>55</v>
      </c>
      <c r="K70" s="25">
        <f>COUNT(E70:I70)</f>
        <v>1</v>
      </c>
    </row>
    <row r="71" spans="1:11" x14ac:dyDescent="0.3">
      <c r="A71" s="131">
        <f>RANK(J71,$J$2:J103)</f>
        <v>67</v>
      </c>
      <c r="B71" s="111" t="s">
        <v>36</v>
      </c>
      <c r="C71" s="6" t="s">
        <v>37</v>
      </c>
      <c r="D71" s="6" t="s">
        <v>257</v>
      </c>
      <c r="E71" s="1">
        <v>55</v>
      </c>
      <c r="F71" s="1"/>
      <c r="G71" s="1"/>
      <c r="H71" s="104"/>
      <c r="I71" s="1"/>
      <c r="J71" s="14" cm="1">
        <f t="array" ref="J71">IF(K71&lt;6,SUM(E71:I71),SUM(LARGE(E71:I71,{1;2;3;4;5;6})))</f>
        <v>55</v>
      </c>
      <c r="K71" s="25">
        <f>COUNT(E71:I71)</f>
        <v>1</v>
      </c>
    </row>
    <row r="72" spans="1:11" x14ac:dyDescent="0.3">
      <c r="A72" s="131">
        <f>RANK(J72,$J$2:J103)</f>
        <v>67</v>
      </c>
      <c r="B72" s="111" t="s">
        <v>36</v>
      </c>
      <c r="C72" s="6" t="s">
        <v>158</v>
      </c>
      <c r="D72" s="6" t="s">
        <v>72</v>
      </c>
      <c r="E72" s="1"/>
      <c r="F72" s="1"/>
      <c r="G72" s="100">
        <v>55</v>
      </c>
      <c r="H72" s="104"/>
      <c r="I72" s="1"/>
      <c r="J72" s="14" cm="1">
        <f t="array" ref="J72">IF(K72&lt;6,SUM(E72:I72),SUM(LARGE(E72:I72,{1;2;3;4;5;6})))</f>
        <v>55</v>
      </c>
      <c r="K72" s="25">
        <f>COUNT(E72:I72)</f>
        <v>1</v>
      </c>
    </row>
    <row r="73" spans="1:11" x14ac:dyDescent="0.3">
      <c r="A73" s="131">
        <f>RANK(J73,$J$2:J103)</f>
        <v>67</v>
      </c>
      <c r="B73" s="111" t="s">
        <v>36</v>
      </c>
      <c r="C73" s="6" t="s">
        <v>41</v>
      </c>
      <c r="D73" s="110" t="s">
        <v>332</v>
      </c>
      <c r="E73" s="6"/>
      <c r="F73" s="6"/>
      <c r="G73" s="100">
        <v>55</v>
      </c>
      <c r="H73" s="104"/>
      <c r="I73" s="1"/>
      <c r="J73" s="14" cm="1">
        <f t="array" ref="J73">IF(K73&lt;6,SUM(E73:I73),SUM(LARGE(E73:I73,{1;2;3;4;5;6})))</f>
        <v>55</v>
      </c>
      <c r="K73" s="25">
        <f>COUNT(E73:I73)</f>
        <v>1</v>
      </c>
    </row>
    <row r="74" spans="1:11" x14ac:dyDescent="0.3">
      <c r="A74" s="131">
        <f>RANK(J74,$J$2:J103)</f>
        <v>67</v>
      </c>
      <c r="B74" s="111" t="s">
        <v>36</v>
      </c>
      <c r="C74" s="6" t="s">
        <v>83</v>
      </c>
      <c r="D74" s="110" t="s">
        <v>146</v>
      </c>
      <c r="E74" s="6"/>
      <c r="F74" s="6"/>
      <c r="G74" s="100">
        <v>55</v>
      </c>
      <c r="H74" s="104"/>
      <c r="I74" s="1"/>
      <c r="J74" s="14" cm="1">
        <f t="array" ref="J74">IF(K74&lt;6,SUM(E74:I74),SUM(LARGE(E74:I74,{1;2;3;4;5;6})))</f>
        <v>55</v>
      </c>
      <c r="K74" s="25">
        <f>COUNT(E74:I74)</f>
        <v>1</v>
      </c>
    </row>
    <row r="75" spans="1:11" x14ac:dyDescent="0.3">
      <c r="A75" s="131">
        <f>RANK(J75,$J$2:J103)</f>
        <v>74</v>
      </c>
      <c r="B75" s="111" t="s">
        <v>36</v>
      </c>
      <c r="C75" s="6" t="s">
        <v>37</v>
      </c>
      <c r="D75" s="6" t="s">
        <v>238</v>
      </c>
      <c r="E75" s="1">
        <v>45</v>
      </c>
      <c r="F75" s="13"/>
      <c r="G75" s="13"/>
      <c r="H75" s="104"/>
      <c r="I75" s="13">
        <v>0</v>
      </c>
      <c r="J75" s="14" cm="1">
        <f t="array" ref="J75">IF(K75&lt;6,SUM(E75:I75),SUM(LARGE(E75:I75,{1;2;3;4;5;6})))</f>
        <v>45</v>
      </c>
      <c r="K75" s="25">
        <f>COUNT(E75:I75)</f>
        <v>2</v>
      </c>
    </row>
    <row r="76" spans="1:11" x14ac:dyDescent="0.3">
      <c r="A76" s="131">
        <f>RANK(J76,$J$2:J103)</f>
        <v>74</v>
      </c>
      <c r="B76" s="111" t="s">
        <v>36</v>
      </c>
      <c r="C76" s="6" t="s">
        <v>123</v>
      </c>
      <c r="D76" s="6" t="s">
        <v>33</v>
      </c>
      <c r="E76" s="1"/>
      <c r="F76" s="1"/>
      <c r="G76" s="100"/>
      <c r="H76" s="104">
        <v>45</v>
      </c>
      <c r="I76" s="1"/>
      <c r="J76" s="14" cm="1">
        <f t="array" ref="J76">IF(K76&lt;6,SUM(E76:I76),SUM(LARGE(E76:I76,{1;2;3;4;5;6})))</f>
        <v>45</v>
      </c>
      <c r="K76" s="25">
        <f>COUNT(E76:I76)</f>
        <v>1</v>
      </c>
    </row>
    <row r="77" spans="1:11" x14ac:dyDescent="0.3">
      <c r="A77" s="131">
        <f>RANK(J77,$J$2:J103)</f>
        <v>74</v>
      </c>
      <c r="B77" s="111" t="s">
        <v>36</v>
      </c>
      <c r="C77" s="6" t="s">
        <v>69</v>
      </c>
      <c r="D77" s="6" t="s">
        <v>381</v>
      </c>
      <c r="E77" s="1"/>
      <c r="F77" s="1"/>
      <c r="G77" s="1"/>
      <c r="H77" s="104"/>
      <c r="I77" s="1">
        <v>45</v>
      </c>
      <c r="J77" s="14" cm="1">
        <f t="array" ref="J77">IF(K77&lt;6,SUM(E77:I77),SUM(LARGE(E77:I77,{1;2;3;4;5;6})))</f>
        <v>45</v>
      </c>
      <c r="K77" s="25">
        <f>COUNT(E77:I77)</f>
        <v>1</v>
      </c>
    </row>
    <row r="78" spans="1:11" x14ac:dyDescent="0.3">
      <c r="A78" s="131">
        <f>RANK(J78,$J$2:J103)</f>
        <v>74</v>
      </c>
      <c r="B78" s="111" t="s">
        <v>36</v>
      </c>
      <c r="C78" s="6" t="s">
        <v>69</v>
      </c>
      <c r="D78" s="6" t="s">
        <v>98</v>
      </c>
      <c r="E78" s="13"/>
      <c r="F78" s="13"/>
      <c r="G78" s="13"/>
      <c r="H78" s="104"/>
      <c r="I78" s="1">
        <v>45</v>
      </c>
      <c r="J78" s="14" cm="1">
        <f t="array" ref="J78">IF(K78&lt;6,SUM(E78:I78),SUM(LARGE(E78:I78,{1;2;3;4;5;6})))</f>
        <v>45</v>
      </c>
      <c r="K78" s="25">
        <f>COUNT(E78:I78)</f>
        <v>1</v>
      </c>
    </row>
    <row r="79" spans="1:11" x14ac:dyDescent="0.3">
      <c r="A79" s="131">
        <f>RANK(J79,$J$2:J103)</f>
        <v>74</v>
      </c>
      <c r="B79" s="111" t="s">
        <v>488</v>
      </c>
      <c r="C79" s="6"/>
      <c r="D79" s="6" t="s">
        <v>485</v>
      </c>
      <c r="E79" s="6"/>
      <c r="F79" s="6"/>
      <c r="G79" s="6"/>
      <c r="H79" s="6"/>
      <c r="I79" s="1">
        <v>45</v>
      </c>
      <c r="J79" s="14" cm="1">
        <f t="array" ref="J79">IF(K79&lt;6,SUM(E79:I79),SUM(LARGE(E79:I79,{1;2;3;4;5;6})))</f>
        <v>45</v>
      </c>
      <c r="K79" s="25">
        <f>COUNT(E79:I79)</f>
        <v>1</v>
      </c>
    </row>
    <row r="80" spans="1:11" x14ac:dyDescent="0.3">
      <c r="A80" s="131">
        <f>RANK(J80,$J$2:J103)</f>
        <v>74</v>
      </c>
      <c r="B80" s="111" t="s">
        <v>36</v>
      </c>
      <c r="C80" s="6" t="s">
        <v>480</v>
      </c>
      <c r="D80" s="6" t="s">
        <v>145</v>
      </c>
      <c r="E80" s="1"/>
      <c r="F80" s="100">
        <v>45</v>
      </c>
      <c r="G80" s="1"/>
      <c r="H80" s="104"/>
      <c r="I80" s="1"/>
      <c r="J80" s="14" cm="1">
        <f t="array" ref="J80">IF(K80&lt;6,SUM(E80:I80),SUM(LARGE(E80:I80,{1;2;3;4;5;6})))</f>
        <v>45</v>
      </c>
      <c r="K80" s="25">
        <f>COUNT(E80:I80)</f>
        <v>1</v>
      </c>
    </row>
    <row r="81" spans="1:11" x14ac:dyDescent="0.3">
      <c r="A81" s="131">
        <f>RANK(J81,$J$2:J103)</f>
        <v>80</v>
      </c>
      <c r="B81" s="111" t="s">
        <v>36</v>
      </c>
      <c r="C81" s="6" t="s">
        <v>122</v>
      </c>
      <c r="D81" s="6" t="s">
        <v>379</v>
      </c>
      <c r="E81" s="1"/>
      <c r="F81" s="100">
        <v>35</v>
      </c>
      <c r="G81" s="1"/>
      <c r="H81" s="104"/>
      <c r="I81" s="13">
        <v>0</v>
      </c>
      <c r="J81" s="14" cm="1">
        <f t="array" ref="J81">IF(K81&lt;6,SUM(E81:I81),SUM(LARGE(E81:I81,{1;2;3;4;5;6})))</f>
        <v>35</v>
      </c>
      <c r="K81" s="25">
        <f>COUNT(E81:I81)</f>
        <v>2</v>
      </c>
    </row>
    <row r="82" spans="1:11" x14ac:dyDescent="0.3">
      <c r="A82" s="131">
        <f>RANK(J82,$J$2:J103)</f>
        <v>81</v>
      </c>
      <c r="B82" s="111" t="s">
        <v>36</v>
      </c>
      <c r="C82" s="6" t="s">
        <v>42</v>
      </c>
      <c r="D82" s="6" t="s">
        <v>366</v>
      </c>
      <c r="E82" s="1"/>
      <c r="F82" s="1"/>
      <c r="G82" s="1"/>
      <c r="H82" s="104">
        <v>30</v>
      </c>
      <c r="I82" s="1"/>
      <c r="J82" s="14" cm="1">
        <f t="array" ref="J82">IF(K82&lt;6,SUM(E82:I82),SUM(LARGE(E82:I82,{1;2;3;4;5;6})))</f>
        <v>30</v>
      </c>
      <c r="K82" s="25">
        <f>COUNT(E82:I82)</f>
        <v>1</v>
      </c>
    </row>
    <row r="83" spans="1:11" x14ac:dyDescent="0.3">
      <c r="A83" s="131">
        <f>RANK(J83,$J$2:J103)</f>
        <v>82</v>
      </c>
      <c r="B83" s="111" t="s">
        <v>36</v>
      </c>
      <c r="C83" s="6" t="s">
        <v>37</v>
      </c>
      <c r="D83" s="6" t="s">
        <v>186</v>
      </c>
      <c r="E83" s="1">
        <v>25</v>
      </c>
      <c r="F83" s="1"/>
      <c r="G83" s="1"/>
      <c r="H83" s="104"/>
      <c r="I83" s="1"/>
      <c r="J83" s="14" cm="1">
        <f t="array" ref="J83">IF(K83&lt;6,SUM(E83:I83),SUM(LARGE(E83:I83,{1;2;3;4;5;6})))</f>
        <v>25</v>
      </c>
      <c r="K83" s="25">
        <f>COUNT(E83:I83)</f>
        <v>1</v>
      </c>
    </row>
    <row r="84" spans="1:11" x14ac:dyDescent="0.3">
      <c r="A84" s="131">
        <f>RANK(J84,$J$2:J103)</f>
        <v>82</v>
      </c>
      <c r="B84" s="111" t="s">
        <v>36</v>
      </c>
      <c r="C84" s="6" t="s">
        <v>37</v>
      </c>
      <c r="D84" s="6" t="s">
        <v>272</v>
      </c>
      <c r="E84" s="1"/>
      <c r="F84" s="100">
        <v>25</v>
      </c>
      <c r="G84" s="1"/>
      <c r="H84" s="104"/>
      <c r="I84" s="1"/>
      <c r="J84" s="14" cm="1">
        <f t="array" ref="J84">IF(K84&lt;6,SUM(E84:I84),SUM(LARGE(E84:I84,{1;2;3;4;5;6})))</f>
        <v>25</v>
      </c>
      <c r="K84" s="25">
        <f>COUNT(E84:I84)</f>
        <v>1</v>
      </c>
    </row>
    <row r="85" spans="1:11" x14ac:dyDescent="0.3">
      <c r="A85" s="131">
        <f>RANK(J85,$J$2:J103)</f>
        <v>82</v>
      </c>
      <c r="B85" s="111" t="s">
        <v>36</v>
      </c>
      <c r="C85" s="6" t="s">
        <v>37</v>
      </c>
      <c r="D85" s="6" t="s">
        <v>311</v>
      </c>
      <c r="E85" s="1"/>
      <c r="F85" s="1"/>
      <c r="G85" s="100"/>
      <c r="H85" s="104">
        <v>25</v>
      </c>
      <c r="I85" s="1"/>
      <c r="J85" s="14" cm="1">
        <f t="array" ref="J85">IF(K85&lt;6,SUM(E85:I85),SUM(LARGE(E85:I85,{1;2;3;4;5;6})))</f>
        <v>25</v>
      </c>
      <c r="K85" s="25">
        <f>COUNT(E85:I85)</f>
        <v>1</v>
      </c>
    </row>
    <row r="86" spans="1:11" x14ac:dyDescent="0.3">
      <c r="A86" s="131">
        <f>RANK(J86,$J$2:J103)</f>
        <v>82</v>
      </c>
      <c r="B86" s="111" t="s">
        <v>36</v>
      </c>
      <c r="C86" s="6" t="s">
        <v>123</v>
      </c>
      <c r="D86" s="6" t="s">
        <v>291</v>
      </c>
      <c r="E86" s="6"/>
      <c r="F86" s="6"/>
      <c r="G86" s="6"/>
      <c r="H86" s="104">
        <v>25</v>
      </c>
      <c r="I86" s="1"/>
      <c r="J86" s="14" cm="1">
        <f t="array" ref="J86">IF(K86&lt;6,SUM(E86:I86),SUM(LARGE(E86:I86,{1;2;3;4;5;6})))</f>
        <v>25</v>
      </c>
      <c r="K86" s="25">
        <f>COUNT(E86:I86)</f>
        <v>1</v>
      </c>
    </row>
    <row r="87" spans="1:11" x14ac:dyDescent="0.3">
      <c r="A87" s="131">
        <f>RANK(J87,$J$2:J103)</f>
        <v>86</v>
      </c>
      <c r="B87" s="111" t="s">
        <v>36</v>
      </c>
      <c r="C87" s="6" t="s">
        <v>224</v>
      </c>
      <c r="D87" s="6" t="s">
        <v>357</v>
      </c>
      <c r="E87" s="13"/>
      <c r="F87" s="100">
        <v>20</v>
      </c>
      <c r="G87" s="13"/>
      <c r="H87" s="104"/>
      <c r="I87" s="1"/>
      <c r="J87" s="14" cm="1">
        <f t="array" ref="J87">IF(K87&lt;6,SUM(E87:I87),SUM(LARGE(E87:I87,{1;2;3;4;5;6})))</f>
        <v>20</v>
      </c>
      <c r="K87" s="25">
        <f>COUNT(E87:I87)</f>
        <v>1</v>
      </c>
    </row>
    <row r="88" spans="1:11" x14ac:dyDescent="0.3">
      <c r="A88" s="131">
        <f>RANK(J88,$J$2:J103)</f>
        <v>87</v>
      </c>
      <c r="B88" s="111" t="s">
        <v>36</v>
      </c>
      <c r="C88" s="6" t="s">
        <v>40</v>
      </c>
      <c r="D88" s="6" t="s">
        <v>104</v>
      </c>
      <c r="E88" s="1"/>
      <c r="F88" s="1"/>
      <c r="G88" s="1"/>
      <c r="H88" s="102">
        <v>0</v>
      </c>
      <c r="I88" s="13">
        <v>0</v>
      </c>
      <c r="J88" s="14" cm="1">
        <f t="array" ref="J88">IF(K88&lt;6,SUM(E88:I88),SUM(LARGE(E88:I88,{1;2;3;4;5;6})))</f>
        <v>0</v>
      </c>
      <c r="K88" s="25">
        <f>COUNT(E88:I88)</f>
        <v>2</v>
      </c>
    </row>
    <row r="89" spans="1:11" x14ac:dyDescent="0.3">
      <c r="A89" s="131">
        <f>RANK(J89,$J$2:J103)</f>
        <v>87</v>
      </c>
      <c r="B89" s="111" t="s">
        <v>36</v>
      </c>
      <c r="C89" s="6" t="s">
        <v>40</v>
      </c>
      <c r="D89" s="110" t="s">
        <v>130</v>
      </c>
      <c r="E89" s="6"/>
      <c r="F89" s="6"/>
      <c r="G89" s="102">
        <v>0</v>
      </c>
      <c r="H89" s="102">
        <v>0</v>
      </c>
      <c r="I89" s="1"/>
      <c r="J89" s="14" cm="1">
        <f t="array" ref="J89">IF(K89&lt;6,SUM(E89:I89),SUM(LARGE(E89:I89,{1;2;3;4;5;6})))</f>
        <v>0</v>
      </c>
      <c r="K89" s="25">
        <f>COUNT(E89:I89)</f>
        <v>2</v>
      </c>
    </row>
    <row r="90" spans="1:11" x14ac:dyDescent="0.3">
      <c r="A90" s="131">
        <f>RANK(J90,$J$2:J103)</f>
        <v>87</v>
      </c>
      <c r="B90" s="111" t="s">
        <v>36</v>
      </c>
      <c r="C90" s="6" t="s">
        <v>83</v>
      </c>
      <c r="D90" s="6" t="s">
        <v>356</v>
      </c>
      <c r="E90" s="13">
        <v>0</v>
      </c>
      <c r="F90" s="13"/>
      <c r="G90" s="13"/>
      <c r="H90" s="102">
        <v>0</v>
      </c>
      <c r="I90" s="1"/>
      <c r="J90" s="14" cm="1">
        <f t="array" ref="J90">IF(K90&lt;6,SUM(E90:I90),SUM(LARGE(E90:I90,{1;2;3;4;5;6})))</f>
        <v>0</v>
      </c>
      <c r="K90" s="25">
        <f>COUNT(E90:I90)</f>
        <v>2</v>
      </c>
    </row>
    <row r="91" spans="1:11" x14ac:dyDescent="0.3">
      <c r="A91" s="131">
        <f>RANK(J91,$J$2:J103)</f>
        <v>87</v>
      </c>
      <c r="B91" s="111" t="s">
        <v>36</v>
      </c>
      <c r="C91" s="6" t="s">
        <v>38</v>
      </c>
      <c r="D91" s="6" t="s">
        <v>112</v>
      </c>
      <c r="E91" s="6"/>
      <c r="F91" s="6"/>
      <c r="G91" s="6"/>
      <c r="H91" s="102">
        <v>0</v>
      </c>
      <c r="I91" s="1"/>
      <c r="J91" s="14" cm="1">
        <f t="array" ref="J91">IF(K91&lt;6,SUM(E91:I91),SUM(LARGE(E91:I91,{1;2;3;4;5;6})))</f>
        <v>0</v>
      </c>
      <c r="K91" s="25">
        <f>COUNT(E91:I91)</f>
        <v>1</v>
      </c>
    </row>
    <row r="92" spans="1:11" x14ac:dyDescent="0.3">
      <c r="A92" s="131">
        <f>RANK(J92,$J$2:J103)</f>
        <v>87</v>
      </c>
      <c r="B92" s="111" t="s">
        <v>36</v>
      </c>
      <c r="C92" s="6" t="s">
        <v>38</v>
      </c>
      <c r="D92" s="6" t="s">
        <v>371</v>
      </c>
      <c r="E92" s="13">
        <v>0</v>
      </c>
      <c r="F92" s="1"/>
      <c r="G92" s="1"/>
      <c r="H92" s="104"/>
      <c r="I92" s="1"/>
      <c r="J92" s="14" cm="1">
        <f t="array" ref="J92">IF(K92&lt;6,SUM(E92:I92),SUM(LARGE(E92:I92,{1;2;3;4;5;6})))</f>
        <v>0</v>
      </c>
      <c r="K92" s="25">
        <f>COUNT(E92:I92)</f>
        <v>1</v>
      </c>
    </row>
    <row r="93" spans="1:11" x14ac:dyDescent="0.3">
      <c r="A93" s="131">
        <f>RANK(J93,$J$2:J103)</f>
        <v>87</v>
      </c>
      <c r="B93" s="111" t="s">
        <v>36</v>
      </c>
      <c r="C93" s="6" t="s">
        <v>37</v>
      </c>
      <c r="D93" s="6" t="s">
        <v>285</v>
      </c>
      <c r="E93" s="1"/>
      <c r="F93" s="1"/>
      <c r="G93" s="1"/>
      <c r="H93" s="102">
        <v>0</v>
      </c>
      <c r="I93" s="1"/>
      <c r="J93" s="14" cm="1">
        <f t="array" ref="J93">IF(K93&lt;6,SUM(E93:I93),SUM(LARGE(E93:I93,{1;2;3;4;5;6})))</f>
        <v>0</v>
      </c>
      <c r="K93" s="25">
        <f>COUNT(E93:I93)</f>
        <v>1</v>
      </c>
    </row>
    <row r="94" spans="1:11" x14ac:dyDescent="0.3">
      <c r="A94" s="131">
        <f>RANK(J94,$J$2:J103)</f>
        <v>87</v>
      </c>
      <c r="B94" s="111" t="s">
        <v>36</v>
      </c>
      <c r="C94" s="6" t="s">
        <v>202</v>
      </c>
      <c r="D94" s="6" t="s">
        <v>352</v>
      </c>
      <c r="E94" s="13">
        <v>0</v>
      </c>
      <c r="F94" s="1"/>
      <c r="G94" s="100"/>
      <c r="H94" s="104"/>
      <c r="I94" s="1"/>
      <c r="J94" s="14" cm="1">
        <f t="array" ref="J94">IF(K94&lt;6,SUM(E94:I94),SUM(LARGE(E94:I94,{1;2;3;4;5;6})))</f>
        <v>0</v>
      </c>
      <c r="K94" s="25">
        <f>COUNT(E94:I94)</f>
        <v>1</v>
      </c>
    </row>
    <row r="95" spans="1:11" x14ac:dyDescent="0.3">
      <c r="A95" s="131">
        <f>RANK(J95,$J$2:J103)</f>
        <v>87</v>
      </c>
      <c r="B95" s="111" t="s">
        <v>36</v>
      </c>
      <c r="C95" s="6" t="s">
        <v>37</v>
      </c>
      <c r="D95" s="6" t="s">
        <v>55</v>
      </c>
      <c r="E95" s="13">
        <v>0</v>
      </c>
      <c r="F95" s="1"/>
      <c r="G95" s="100"/>
      <c r="H95" s="104"/>
      <c r="I95" s="1"/>
      <c r="J95" s="14" cm="1">
        <f t="array" ref="J95">IF(K95&lt;6,SUM(E95:I95),SUM(LARGE(E95:I95,{1;2;3;4;5;6})))</f>
        <v>0</v>
      </c>
      <c r="K95" s="25">
        <f>COUNT(E95:I95)</f>
        <v>1</v>
      </c>
    </row>
    <row r="96" spans="1:11" x14ac:dyDescent="0.3">
      <c r="A96" s="131">
        <f>RANK(J96,$J$2:J103)</f>
        <v>87</v>
      </c>
      <c r="B96" s="111" t="s">
        <v>36</v>
      </c>
      <c r="C96" s="6" t="s">
        <v>37</v>
      </c>
      <c r="D96" s="6" t="s">
        <v>367</v>
      </c>
      <c r="E96" s="6"/>
      <c r="F96" s="6"/>
      <c r="G96" s="6"/>
      <c r="H96" s="104"/>
      <c r="I96" s="13">
        <v>0</v>
      </c>
      <c r="J96" s="14" cm="1">
        <f t="array" ref="J96">IF(K96&lt;6,SUM(E96:I96),SUM(LARGE(E96:I96,{1;2;3;4;5;6})))</f>
        <v>0</v>
      </c>
      <c r="K96" s="25">
        <f>COUNT(E96:I96)</f>
        <v>1</v>
      </c>
    </row>
    <row r="97" spans="1:11" x14ac:dyDescent="0.3">
      <c r="A97" s="131">
        <f>RANK(J97,$J$2:J103)</f>
        <v>87</v>
      </c>
      <c r="B97" s="111" t="s">
        <v>370</v>
      </c>
      <c r="C97" s="6" t="s">
        <v>202</v>
      </c>
      <c r="D97" s="6" t="s">
        <v>369</v>
      </c>
      <c r="E97" s="1"/>
      <c r="F97" s="1"/>
      <c r="G97" s="102">
        <v>0</v>
      </c>
      <c r="H97" s="104"/>
      <c r="I97" s="1"/>
      <c r="J97" s="14" cm="1">
        <f t="array" ref="J97">IF(K97&lt;6,SUM(E97:I97),SUM(LARGE(E97:I97,{1;2;3;4;5;6})))</f>
        <v>0</v>
      </c>
      <c r="K97" s="25">
        <f>COUNT(E97:I97)</f>
        <v>1</v>
      </c>
    </row>
    <row r="98" spans="1:11" x14ac:dyDescent="0.3">
      <c r="A98" s="131">
        <f>RANK(J98,$J$2:J103)</f>
        <v>87</v>
      </c>
      <c r="B98" s="111" t="s">
        <v>36</v>
      </c>
      <c r="C98" s="6" t="s">
        <v>167</v>
      </c>
      <c r="D98" s="6" t="s">
        <v>340</v>
      </c>
      <c r="E98" s="13"/>
      <c r="F98" s="13"/>
      <c r="G98" s="13"/>
      <c r="H98" s="104"/>
      <c r="I98" s="13">
        <v>0</v>
      </c>
      <c r="J98" s="14" cm="1">
        <f t="array" ref="J98">IF(K98&lt;6,SUM(E98:I98),SUM(LARGE(E98:I98,{1;2;3;4;5;6})))</f>
        <v>0</v>
      </c>
      <c r="K98" s="25">
        <f>COUNT(E98:I98)</f>
        <v>1</v>
      </c>
    </row>
    <row r="99" spans="1:11" x14ac:dyDescent="0.3">
      <c r="A99" s="131">
        <f>RANK(J99,$J$2:J103)</f>
        <v>87</v>
      </c>
      <c r="B99" s="111" t="s">
        <v>188</v>
      </c>
      <c r="C99" s="6" t="s">
        <v>69</v>
      </c>
      <c r="D99" s="6" t="s">
        <v>187</v>
      </c>
      <c r="E99" s="13">
        <v>0</v>
      </c>
      <c r="F99" s="1"/>
      <c r="G99" s="1"/>
      <c r="H99" s="104"/>
      <c r="I99" s="1"/>
      <c r="J99" s="14" cm="1">
        <f t="array" ref="J99">IF(K99&lt;6,SUM(E99:I99),SUM(LARGE(E99:I99,{1;2;3;4;5;6})))</f>
        <v>0</v>
      </c>
      <c r="K99" s="25">
        <f>COUNT(E99:I99)</f>
        <v>1</v>
      </c>
    </row>
    <row r="100" spans="1:11" x14ac:dyDescent="0.3">
      <c r="A100" s="131">
        <f>RANK(J100,$J$2:J103)</f>
        <v>87</v>
      </c>
      <c r="B100" s="111" t="s">
        <v>36</v>
      </c>
      <c r="C100" s="6" t="s">
        <v>368</v>
      </c>
      <c r="D100" s="6" t="s">
        <v>350</v>
      </c>
      <c r="E100" s="13">
        <v>0</v>
      </c>
      <c r="F100" s="1"/>
      <c r="G100" s="1"/>
      <c r="H100" s="104"/>
      <c r="I100" s="1"/>
      <c r="J100" s="14" cm="1">
        <f t="array" ref="J100">IF(K100&lt;6,SUM(E100:I100),SUM(LARGE(E100:I100,{1;2;3;4;5;6})))</f>
        <v>0</v>
      </c>
      <c r="K100" s="25">
        <f>COUNT(E100:I100)</f>
        <v>1</v>
      </c>
    </row>
    <row r="101" spans="1:11" x14ac:dyDescent="0.3">
      <c r="A101" s="131">
        <f>RANK(J101,$J$2:J103)</f>
        <v>87</v>
      </c>
      <c r="B101" s="111" t="s">
        <v>36</v>
      </c>
      <c r="C101" s="6" t="s">
        <v>158</v>
      </c>
      <c r="D101" s="6" t="s">
        <v>51</v>
      </c>
      <c r="E101" s="1"/>
      <c r="F101" s="1"/>
      <c r="G101" s="102">
        <v>0</v>
      </c>
      <c r="H101" s="104"/>
      <c r="I101" s="1"/>
      <c r="J101" s="14" cm="1">
        <f t="array" ref="J101">IF(K101&lt;6,SUM(E101:I101),SUM(LARGE(E101:I101,{1;2;3;4;5;6})))</f>
        <v>0</v>
      </c>
      <c r="K101" s="25">
        <f>COUNT(E101:I101)</f>
        <v>1</v>
      </c>
    </row>
    <row r="102" spans="1:11" x14ac:dyDescent="0.3">
      <c r="A102" s="131">
        <f>RANK(J102,$J$2:J103)</f>
        <v>87</v>
      </c>
      <c r="B102" s="111" t="s">
        <v>36</v>
      </c>
      <c r="C102" s="6" t="s">
        <v>37</v>
      </c>
      <c r="D102" s="6" t="s">
        <v>435</v>
      </c>
      <c r="E102" s="6"/>
      <c r="F102" s="102">
        <v>0</v>
      </c>
      <c r="G102" s="6"/>
      <c r="H102" s="104"/>
      <c r="I102" s="1"/>
      <c r="J102" s="14" cm="1">
        <f t="array" ref="J102">IF(K102&lt;6,SUM(E102:I102),SUM(LARGE(E102:I102,{1;2;3;4;5;6})))</f>
        <v>0</v>
      </c>
      <c r="K102" s="25">
        <f>COUNT(E102:I102)</f>
        <v>1</v>
      </c>
    </row>
    <row r="103" spans="1:11" x14ac:dyDescent="0.3">
      <c r="A103" s="131">
        <f>RANK(J103,$J$2:J103)</f>
        <v>87</v>
      </c>
      <c r="B103" s="111" t="s">
        <v>36</v>
      </c>
      <c r="C103" s="6" t="s">
        <v>42</v>
      </c>
      <c r="D103" s="6" t="s">
        <v>84</v>
      </c>
      <c r="E103" s="13">
        <v>0</v>
      </c>
      <c r="F103" s="6"/>
      <c r="G103" s="6"/>
      <c r="H103" s="104"/>
      <c r="I103" s="1"/>
      <c r="J103" s="14" cm="1">
        <f t="array" ref="J103">IF(K103&lt;6,SUM(E103:I103),SUM(LARGE(E103:I103,{1;2;3;4;5;6})))</f>
        <v>0</v>
      </c>
      <c r="K103" s="25">
        <f>COUNT(E103:I103)</f>
        <v>1</v>
      </c>
    </row>
  </sheetData>
  <autoFilter ref="A1:K1" xr:uid="{00000000-0001-0000-0400-000000000000}">
    <sortState xmlns:xlrd2="http://schemas.microsoft.com/office/spreadsheetml/2017/richdata2" ref="A2:K290">
      <sortCondition descending="1" ref="J1"/>
    </sortState>
  </autoFilter>
  <phoneticPr fontId="1" type="noConversion"/>
  <conditionalFormatting sqref="D1:D34 D36:D1048576">
    <cfRule type="duplicateValues" dxfId="20" priority="571"/>
  </conditionalFormatting>
  <conditionalFormatting sqref="D1:D1048576">
    <cfRule type="duplicateValues" dxfId="19" priority="575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98"/>
  <sheetViews>
    <sheetView tabSelected="1" zoomScaleNormal="100" zoomScaleSheetLayoutView="50" workbookViewId="0">
      <pane ySplit="1" topLeftCell="A2" activePane="bottomLeft" state="frozen"/>
      <selection activeCell="D139" sqref="D139"/>
      <selection pane="bottomLeft" activeCell="A99" sqref="A99:XFD278"/>
    </sheetView>
  </sheetViews>
  <sheetFormatPr defaultColWidth="9.109375" defaultRowHeight="13.8" x14ac:dyDescent="0.3"/>
  <cols>
    <col min="1" max="1" width="5.109375" style="95" bestFit="1" customWidth="1"/>
    <col min="2" max="2" width="6.44140625" style="113" customWidth="1"/>
    <col min="3" max="3" width="16" style="3" customWidth="1"/>
    <col min="4" max="4" width="23" style="3" customWidth="1"/>
    <col min="5" max="5" width="11.109375" style="3" customWidth="1" collapsed="1"/>
    <col min="6" max="7" width="11.21875" style="3" customWidth="1" collapsed="1"/>
    <col min="8" max="8" width="11.6640625" style="3" customWidth="1" collapsed="1"/>
    <col min="9" max="9" width="11.33203125" style="3" customWidth="1" collapsed="1"/>
    <col min="10" max="10" width="8" style="12" customWidth="1"/>
    <col min="11" max="11" width="9.109375" style="26" customWidth="1"/>
    <col min="12" max="12" width="10.44140625" style="3" customWidth="1"/>
    <col min="13" max="28" width="9.109375" style="3" customWidth="1"/>
    <col min="29" max="32" width="6.5546875" style="3" customWidth="1"/>
    <col min="33" max="16384" width="9.109375" style="3"/>
  </cols>
  <sheetData>
    <row r="1" spans="1:38" s="12" customFormat="1" ht="52.5" customHeight="1" x14ac:dyDescent="0.3">
      <c r="A1" s="115" t="s">
        <v>7</v>
      </c>
      <c r="B1" s="91" t="s">
        <v>35</v>
      </c>
      <c r="C1" s="91" t="s">
        <v>34</v>
      </c>
      <c r="D1" s="24" t="s">
        <v>0</v>
      </c>
      <c r="E1" s="91" t="s">
        <v>438</v>
      </c>
      <c r="F1" s="91" t="s">
        <v>428</v>
      </c>
      <c r="G1" s="16" t="s">
        <v>456</v>
      </c>
      <c r="H1" s="16" t="s">
        <v>464</v>
      </c>
      <c r="I1" s="117" t="s">
        <v>483</v>
      </c>
      <c r="J1" s="91" t="s">
        <v>500</v>
      </c>
      <c r="K1" s="93" t="s">
        <v>21</v>
      </c>
      <c r="AE1" s="96"/>
      <c r="AG1" s="96"/>
      <c r="AH1" s="97"/>
      <c r="AI1" s="97"/>
      <c r="AJ1" s="97"/>
      <c r="AK1" s="97"/>
      <c r="AL1" s="97"/>
    </row>
    <row r="2" spans="1:38" x14ac:dyDescent="0.3">
      <c r="A2" s="131">
        <f>RANK(J2,$J$2:J92)</f>
        <v>1</v>
      </c>
      <c r="B2" s="111" t="s">
        <v>36</v>
      </c>
      <c r="C2" s="6" t="s">
        <v>38</v>
      </c>
      <c r="D2" s="6" t="s">
        <v>284</v>
      </c>
      <c r="E2" s="1">
        <v>660</v>
      </c>
      <c r="F2" s="100">
        <v>460</v>
      </c>
      <c r="G2" s="100">
        <v>500</v>
      </c>
      <c r="H2" s="104">
        <v>660</v>
      </c>
      <c r="I2" s="1"/>
      <c r="J2" s="14" cm="1">
        <f t="array" ref="J2">IF(K2&lt;6,SUM(E2:I2),SUM(LARGE(E2:I2,{1;2;3;4;5;6})))</f>
        <v>2280</v>
      </c>
      <c r="K2" s="25">
        <f>COUNT(E2:I2)</f>
        <v>4</v>
      </c>
    </row>
    <row r="3" spans="1:38" x14ac:dyDescent="0.3">
      <c r="A3" s="131">
        <f>RANK(J3,$J$2:J93)</f>
        <v>2</v>
      </c>
      <c r="B3" s="111" t="s">
        <v>36</v>
      </c>
      <c r="C3" s="6" t="s">
        <v>43</v>
      </c>
      <c r="D3" s="6" t="s">
        <v>86</v>
      </c>
      <c r="E3" s="1">
        <v>393.5</v>
      </c>
      <c r="F3" s="100">
        <v>360</v>
      </c>
      <c r="G3" s="100">
        <v>326.5</v>
      </c>
      <c r="H3" s="104">
        <v>360</v>
      </c>
      <c r="I3" s="1">
        <v>460</v>
      </c>
      <c r="J3" s="14" cm="1">
        <f t="array" ref="J3">IF(K3&lt;6,SUM(E3:I3),SUM(LARGE(E3:I3,{1;2;3;4;5;6})))</f>
        <v>1900</v>
      </c>
      <c r="K3" s="25">
        <f>COUNT(E3:I3)</f>
        <v>5</v>
      </c>
    </row>
    <row r="4" spans="1:38" x14ac:dyDescent="0.3">
      <c r="A4" s="131">
        <f>RANK(J4,$J$2:J94)</f>
        <v>3</v>
      </c>
      <c r="B4" s="111" t="s">
        <v>36</v>
      </c>
      <c r="C4" s="6" t="s">
        <v>42</v>
      </c>
      <c r="D4" s="6" t="s">
        <v>82</v>
      </c>
      <c r="E4" s="1">
        <v>500</v>
      </c>
      <c r="F4" s="100">
        <v>360</v>
      </c>
      <c r="G4" s="100">
        <v>326.5</v>
      </c>
      <c r="H4" s="104">
        <v>260</v>
      </c>
      <c r="I4" s="1">
        <v>360</v>
      </c>
      <c r="J4" s="14" cm="1">
        <f t="array" ref="J4">IF(K4&lt;6,SUM(E4:I4),SUM(LARGE(E4:I4,{1;2;3;4;5;6})))</f>
        <v>1806.5</v>
      </c>
      <c r="K4" s="25">
        <f>COUNT(E4:I4)</f>
        <v>5</v>
      </c>
    </row>
    <row r="5" spans="1:38" x14ac:dyDescent="0.3">
      <c r="A5" s="131">
        <f>RANK(J5,$J$2:J95)</f>
        <v>4</v>
      </c>
      <c r="B5" s="111" t="s">
        <v>36</v>
      </c>
      <c r="C5" s="6" t="s">
        <v>38</v>
      </c>
      <c r="D5" s="6" t="s">
        <v>26</v>
      </c>
      <c r="E5" s="1">
        <v>393.5</v>
      </c>
      <c r="F5" s="1"/>
      <c r="G5" s="1"/>
      <c r="H5" s="104">
        <v>460</v>
      </c>
      <c r="I5" s="1">
        <v>660</v>
      </c>
      <c r="J5" s="14" cm="1">
        <f t="array" ref="J5">IF(K5&lt;6,SUM(E5:I5),SUM(LARGE(E5:I5,{1;2;3;4;5;6})))</f>
        <v>1513.5</v>
      </c>
      <c r="K5" s="25">
        <f>COUNT(E5:I5)</f>
        <v>3</v>
      </c>
    </row>
    <row r="6" spans="1:38" x14ac:dyDescent="0.3">
      <c r="A6" s="131">
        <f>RANK(J6,$J$2:J96)</f>
        <v>5</v>
      </c>
      <c r="B6" s="111" t="s">
        <v>36</v>
      </c>
      <c r="C6" s="6" t="s">
        <v>42</v>
      </c>
      <c r="D6" s="6" t="s">
        <v>141</v>
      </c>
      <c r="E6" s="1">
        <v>215</v>
      </c>
      <c r="F6" s="100">
        <v>300</v>
      </c>
      <c r="G6" s="100">
        <v>326.5</v>
      </c>
      <c r="H6" s="104">
        <v>260</v>
      </c>
      <c r="I6" s="1">
        <v>360</v>
      </c>
      <c r="J6" s="14" cm="1">
        <f t="array" ref="J6">IF(K6&lt;6,SUM(E6:I6),SUM(LARGE(E6:I6,{1;2;3;4;5;6})))</f>
        <v>1461.5</v>
      </c>
      <c r="K6" s="25">
        <f>COUNT(E6:I6)</f>
        <v>5</v>
      </c>
    </row>
    <row r="7" spans="1:38" x14ac:dyDescent="0.3">
      <c r="A7" s="131">
        <f>RANK(J7,$J$2:J97)</f>
        <v>6</v>
      </c>
      <c r="B7" s="111" t="s">
        <v>36</v>
      </c>
      <c r="C7" s="6" t="s">
        <v>45</v>
      </c>
      <c r="D7" s="6" t="s">
        <v>287</v>
      </c>
      <c r="E7" s="1">
        <v>300</v>
      </c>
      <c r="F7" s="1"/>
      <c r="G7" s="100">
        <v>393.5</v>
      </c>
      <c r="H7" s="104">
        <v>260</v>
      </c>
      <c r="I7" s="1">
        <v>360</v>
      </c>
      <c r="J7" s="14" cm="1">
        <f t="array" ref="J7">IF(K7&lt;6,SUM(E7:I7),SUM(LARGE(E7:I7,{1;2;3;4;5;6})))</f>
        <v>1313.5</v>
      </c>
      <c r="K7" s="25">
        <f>COUNT(E7:I7)</f>
        <v>4</v>
      </c>
    </row>
    <row r="8" spans="1:38" x14ac:dyDescent="0.3">
      <c r="A8" s="131">
        <f>RANK(J8,$J$2:J98)</f>
        <v>7</v>
      </c>
      <c r="B8" s="111" t="s">
        <v>36</v>
      </c>
      <c r="C8" s="6" t="s">
        <v>38</v>
      </c>
      <c r="D8" s="6" t="s">
        <v>47</v>
      </c>
      <c r="E8" s="1">
        <v>326.5</v>
      </c>
      <c r="F8" s="1"/>
      <c r="G8" s="100">
        <v>393.5</v>
      </c>
      <c r="H8" s="104">
        <v>560</v>
      </c>
      <c r="I8" s="1"/>
      <c r="J8" s="14" cm="1">
        <f t="array" ref="J8">IF(K8&lt;6,SUM(E8:I8),SUM(LARGE(E8:I8,{1;2;3;4;5;6})))</f>
        <v>1280</v>
      </c>
      <c r="K8" s="25">
        <f>COUNT(E8:I8)</f>
        <v>3</v>
      </c>
    </row>
    <row r="9" spans="1:38" x14ac:dyDescent="0.3">
      <c r="A9" s="131">
        <f>RANK(J9,$J$2:J98)</f>
        <v>8</v>
      </c>
      <c r="B9" s="111" t="s">
        <v>36</v>
      </c>
      <c r="C9" s="6" t="s">
        <v>38</v>
      </c>
      <c r="D9" s="6" t="s">
        <v>8</v>
      </c>
      <c r="E9" s="1"/>
      <c r="F9" s="100">
        <v>660</v>
      </c>
      <c r="G9" s="100">
        <v>560</v>
      </c>
      <c r="H9" s="104"/>
      <c r="I9" s="1"/>
      <c r="J9" s="14" cm="1">
        <f t="array" ref="J9">IF(K9&lt;6,SUM(E9:I9),SUM(LARGE(E9:I9,{1;2;3;4;5;6})))</f>
        <v>1220</v>
      </c>
      <c r="K9" s="25">
        <f>COUNT(E9:I9)</f>
        <v>2</v>
      </c>
    </row>
    <row r="10" spans="1:38" x14ac:dyDescent="0.3">
      <c r="A10" s="131">
        <f>RANK(J10,$J$2:J98)</f>
        <v>9</v>
      </c>
      <c r="B10" s="111" t="s">
        <v>36</v>
      </c>
      <c r="C10" s="6" t="s">
        <v>38</v>
      </c>
      <c r="D10" s="6" t="s">
        <v>110</v>
      </c>
      <c r="E10" s="1">
        <v>560</v>
      </c>
      <c r="F10" s="100">
        <v>560</v>
      </c>
      <c r="G10" s="1"/>
      <c r="H10" s="104"/>
      <c r="I10" s="1"/>
      <c r="J10" s="14" cm="1">
        <f t="array" ref="J10">IF(K10&lt;6,SUM(E10:I10),SUM(LARGE(E10:I10,{1;2;3;4;5;6})))</f>
        <v>1120</v>
      </c>
      <c r="K10" s="25">
        <f>COUNT(E10:I10)</f>
        <v>2</v>
      </c>
    </row>
    <row r="11" spans="1:38" x14ac:dyDescent="0.3">
      <c r="A11" s="131">
        <f>RANK(J11,$J$2:J98)</f>
        <v>10</v>
      </c>
      <c r="B11" s="111" t="s">
        <v>36</v>
      </c>
      <c r="C11" s="6" t="s">
        <v>37</v>
      </c>
      <c r="D11" s="6" t="s">
        <v>178</v>
      </c>
      <c r="E11" s="6"/>
      <c r="F11" s="6"/>
      <c r="G11" s="6"/>
      <c r="H11" s="100">
        <v>460</v>
      </c>
      <c r="I11" s="1">
        <v>560</v>
      </c>
      <c r="J11" s="14" cm="1">
        <f t="array" ref="J11">IF(K11&lt;6,SUM(E11:I11),SUM(LARGE(E11:I11,{1;2;3;4;5;6})))</f>
        <v>1020</v>
      </c>
      <c r="K11" s="25">
        <f>COUNT(E11:I11)</f>
        <v>2</v>
      </c>
    </row>
    <row r="12" spans="1:38" x14ac:dyDescent="0.3">
      <c r="A12" s="131">
        <f>RANK(J12,$J$2:J98)</f>
        <v>11</v>
      </c>
      <c r="B12" s="111" t="s">
        <v>36</v>
      </c>
      <c r="C12" s="6" t="s">
        <v>45</v>
      </c>
      <c r="D12" s="6" t="s">
        <v>310</v>
      </c>
      <c r="E12" s="1">
        <v>160</v>
      </c>
      <c r="F12" s="100">
        <v>160</v>
      </c>
      <c r="G12" s="100">
        <v>250</v>
      </c>
      <c r="H12" s="104">
        <v>250</v>
      </c>
      <c r="I12" s="1">
        <v>125</v>
      </c>
      <c r="J12" s="14" cm="1">
        <f t="array" ref="J12">IF(K12&lt;6,SUM(E12:I12),SUM(LARGE(E12:I12,{1;2;3;4;5;6})))</f>
        <v>945</v>
      </c>
      <c r="K12" s="25">
        <f>COUNT(E12:I12)</f>
        <v>5</v>
      </c>
    </row>
    <row r="13" spans="1:38" x14ac:dyDescent="0.3">
      <c r="A13" s="131">
        <f>RANK(J13,$J$2:J98)</f>
        <v>12</v>
      </c>
      <c r="B13" s="111" t="s">
        <v>36</v>
      </c>
      <c r="C13" s="6" t="s">
        <v>37</v>
      </c>
      <c r="D13" s="6" t="s">
        <v>73</v>
      </c>
      <c r="E13" s="1">
        <v>393.5</v>
      </c>
      <c r="F13" s="100">
        <v>500</v>
      </c>
      <c r="G13" s="6"/>
      <c r="H13" s="104"/>
      <c r="I13" s="1"/>
      <c r="J13" s="14" cm="1">
        <f t="array" ref="J13">IF(K13&lt;6,SUM(E13:I13),SUM(LARGE(E13:I13,{1;2;3;4;5;6})))</f>
        <v>893.5</v>
      </c>
      <c r="K13" s="25">
        <f>COUNT(E13:I13)</f>
        <v>2</v>
      </c>
    </row>
    <row r="14" spans="1:38" x14ac:dyDescent="0.3">
      <c r="A14" s="131">
        <f>RANK(J14,$J$2:J98)</f>
        <v>13</v>
      </c>
      <c r="B14" s="111" t="s">
        <v>36</v>
      </c>
      <c r="C14" s="6" t="s">
        <v>43</v>
      </c>
      <c r="D14" s="6" t="s">
        <v>125</v>
      </c>
      <c r="E14" s="1"/>
      <c r="F14" s="100">
        <v>360</v>
      </c>
      <c r="G14" s="1"/>
      <c r="H14" s="104"/>
      <c r="I14" s="1">
        <v>460</v>
      </c>
      <c r="J14" s="14" cm="1">
        <f t="array" ref="J14">IF(K14&lt;6,SUM(E14:I14),SUM(LARGE(E14:I14,{1;2;3;4;5;6})))</f>
        <v>820</v>
      </c>
      <c r="K14" s="25">
        <f>COUNT(E14:I14)</f>
        <v>2</v>
      </c>
    </row>
    <row r="15" spans="1:38" x14ac:dyDescent="0.3">
      <c r="A15" s="131">
        <f>RANK(J15,$J$2:J98)</f>
        <v>14</v>
      </c>
      <c r="B15" s="111" t="s">
        <v>36</v>
      </c>
      <c r="C15" s="6" t="s">
        <v>41</v>
      </c>
      <c r="D15" s="6" t="s">
        <v>48</v>
      </c>
      <c r="E15" s="13">
        <v>0</v>
      </c>
      <c r="F15" s="100">
        <v>360</v>
      </c>
      <c r="G15" s="1"/>
      <c r="H15" s="104">
        <v>360</v>
      </c>
      <c r="I15" s="1"/>
      <c r="J15" s="14" cm="1">
        <f t="array" ref="J15">IF(K15&lt;6,SUM(E15:I15),SUM(LARGE(E15:I15,{1;2;3;4;5;6})))</f>
        <v>720</v>
      </c>
      <c r="K15" s="25">
        <f>COUNT(E15:I15)</f>
        <v>3</v>
      </c>
    </row>
    <row r="16" spans="1:38" x14ac:dyDescent="0.3">
      <c r="A16" s="131">
        <f>RANK(J16,$J$2:J98)</f>
        <v>14</v>
      </c>
      <c r="B16" s="111" t="s">
        <v>36</v>
      </c>
      <c r="C16" s="6" t="s">
        <v>41</v>
      </c>
      <c r="D16" s="1" t="s">
        <v>116</v>
      </c>
      <c r="E16" s="13"/>
      <c r="F16" s="102">
        <v>0</v>
      </c>
      <c r="G16" s="13"/>
      <c r="H16" s="104">
        <v>360</v>
      </c>
      <c r="I16" s="1">
        <v>360</v>
      </c>
      <c r="J16" s="14" cm="1">
        <f t="array" ref="J16">IF(K16&lt;6,SUM(E16:I16),SUM(LARGE(E16:I16,{1;2;3;4;5;6})))</f>
        <v>720</v>
      </c>
      <c r="K16" s="25">
        <f>COUNT(E16:I16)</f>
        <v>3</v>
      </c>
    </row>
    <row r="17" spans="1:11" x14ac:dyDescent="0.3">
      <c r="A17" s="131">
        <f>RANK(J17,$J$2:J98)</f>
        <v>16</v>
      </c>
      <c r="B17" s="111" t="s">
        <v>36</v>
      </c>
      <c r="C17" s="6" t="s">
        <v>38</v>
      </c>
      <c r="D17" s="6" t="s">
        <v>115</v>
      </c>
      <c r="E17" s="1">
        <v>326.5</v>
      </c>
      <c r="F17" s="13"/>
      <c r="G17" s="13"/>
      <c r="H17" s="104">
        <v>360</v>
      </c>
      <c r="I17" s="1"/>
      <c r="J17" s="14" cm="1">
        <f t="array" ref="J17">IF(K17&lt;6,SUM(E17:I17),SUM(LARGE(E17:I17,{1;2;3;4;5;6})))</f>
        <v>686.5</v>
      </c>
      <c r="K17" s="25">
        <f>COUNT(E17:I17)</f>
        <v>2</v>
      </c>
    </row>
    <row r="18" spans="1:11" x14ac:dyDescent="0.3">
      <c r="A18" s="131">
        <f>RANK(J18,$J$2:J98)</f>
        <v>17</v>
      </c>
      <c r="B18" s="111" t="s">
        <v>36</v>
      </c>
      <c r="C18" s="6" t="s">
        <v>83</v>
      </c>
      <c r="D18" s="6" t="s">
        <v>23</v>
      </c>
      <c r="E18" s="1"/>
      <c r="F18" s="98"/>
      <c r="G18" s="100">
        <v>660</v>
      </c>
      <c r="H18" s="104"/>
      <c r="I18" s="1"/>
      <c r="J18" s="14" cm="1">
        <f t="array" ref="J18">IF(K18&lt;6,SUM(E18:I18),SUM(LARGE(E18:I18,{1;2;3;4;5;6})))</f>
        <v>660</v>
      </c>
      <c r="K18" s="25">
        <f>COUNT(E18:I18)</f>
        <v>1</v>
      </c>
    </row>
    <row r="19" spans="1:11" x14ac:dyDescent="0.3">
      <c r="A19" s="131">
        <f>RANK(J19,$J$2:J98)</f>
        <v>18</v>
      </c>
      <c r="B19" s="111" t="s">
        <v>36</v>
      </c>
      <c r="C19" s="6" t="s">
        <v>45</v>
      </c>
      <c r="D19" s="6" t="s">
        <v>289</v>
      </c>
      <c r="E19" s="1">
        <v>160</v>
      </c>
      <c r="F19" s="100">
        <v>160</v>
      </c>
      <c r="G19" s="100">
        <v>170</v>
      </c>
      <c r="H19" s="104"/>
      <c r="I19" s="1">
        <v>160</v>
      </c>
      <c r="J19" s="14" cm="1">
        <f t="array" ref="J19">IF(K19&lt;6,SUM(E19:I19),SUM(LARGE(E19:I19,{1;2;3;4;5;6})))</f>
        <v>650</v>
      </c>
      <c r="K19" s="25">
        <f>COUNT(E19:I19)</f>
        <v>4</v>
      </c>
    </row>
    <row r="20" spans="1:11" x14ac:dyDescent="0.3">
      <c r="A20" s="131">
        <f>RANK(J20,$J$2:J98)</f>
        <v>19</v>
      </c>
      <c r="B20" s="111" t="s">
        <v>36</v>
      </c>
      <c r="C20" s="6" t="s">
        <v>44</v>
      </c>
      <c r="D20" s="6" t="s">
        <v>127</v>
      </c>
      <c r="E20" s="1">
        <v>55</v>
      </c>
      <c r="F20" s="100">
        <v>60</v>
      </c>
      <c r="G20" s="100">
        <v>130</v>
      </c>
      <c r="H20" s="104">
        <v>148.5</v>
      </c>
      <c r="I20" s="1">
        <v>160</v>
      </c>
      <c r="J20" s="14" cm="1">
        <f t="array" ref="J20">IF(K20&lt;6,SUM(E20:I20),SUM(LARGE(E20:I20,{1;2;3;4;5;6})))</f>
        <v>553.5</v>
      </c>
      <c r="K20" s="25">
        <f>COUNT(E20:I20)</f>
        <v>5</v>
      </c>
    </row>
    <row r="21" spans="1:11" x14ac:dyDescent="0.3">
      <c r="A21" s="131">
        <f>RANK(J21,$J$2:J98)</f>
        <v>20</v>
      </c>
      <c r="B21" s="111" t="s">
        <v>36</v>
      </c>
      <c r="C21" s="6" t="s">
        <v>45</v>
      </c>
      <c r="D21" s="6" t="s">
        <v>160</v>
      </c>
      <c r="E21" s="1">
        <v>160</v>
      </c>
      <c r="F21" s="100">
        <v>190</v>
      </c>
      <c r="G21" s="1"/>
      <c r="H21" s="104">
        <v>170</v>
      </c>
      <c r="I21" s="1"/>
      <c r="J21" s="14" cm="1">
        <f t="array" ref="J21">IF(K21&lt;6,SUM(E21:I21),SUM(LARGE(E21:I21,{1;2;3;4;5;6})))</f>
        <v>520</v>
      </c>
      <c r="K21" s="25">
        <f>COUNT(E21:I21)</f>
        <v>3</v>
      </c>
    </row>
    <row r="22" spans="1:11" x14ac:dyDescent="0.3">
      <c r="A22" s="131">
        <f>RANK(J22,$J$2:J98)</f>
        <v>21</v>
      </c>
      <c r="B22" s="111" t="s">
        <v>36</v>
      </c>
      <c r="C22" s="6" t="s">
        <v>38</v>
      </c>
      <c r="D22" s="6" t="s">
        <v>424</v>
      </c>
      <c r="E22" s="1">
        <v>190</v>
      </c>
      <c r="F22" s="6"/>
      <c r="G22" s="6"/>
      <c r="H22" s="104"/>
      <c r="I22" s="1">
        <v>300</v>
      </c>
      <c r="J22" s="14" cm="1">
        <f t="array" ref="J22">IF(K22&lt;6,SUM(E22:I22),SUM(LARGE(E22:I22,{1;2;3;4;5;6})))</f>
        <v>490</v>
      </c>
      <c r="K22" s="25">
        <f>COUNT(E22:I22)</f>
        <v>2</v>
      </c>
    </row>
    <row r="23" spans="1:11" x14ac:dyDescent="0.3">
      <c r="A23" s="131">
        <f>RANK(J23,$J$2:J98)</f>
        <v>22</v>
      </c>
      <c r="B23" s="111" t="s">
        <v>36</v>
      </c>
      <c r="C23" s="6" t="s">
        <v>42</v>
      </c>
      <c r="D23" s="6" t="s">
        <v>249</v>
      </c>
      <c r="E23" s="6"/>
      <c r="F23" s="100">
        <v>60</v>
      </c>
      <c r="G23" s="100">
        <v>45</v>
      </c>
      <c r="H23" s="104">
        <v>130</v>
      </c>
      <c r="I23" s="1">
        <v>250</v>
      </c>
      <c r="J23" s="14" cm="1">
        <f t="array" ref="J23">IF(K23&lt;6,SUM(E23:I23),SUM(LARGE(E23:I23,{1;2;3;4;5;6})))</f>
        <v>485</v>
      </c>
      <c r="K23" s="25">
        <f>COUNT(E23:I23)</f>
        <v>4</v>
      </c>
    </row>
    <row r="24" spans="1:11" x14ac:dyDescent="0.3">
      <c r="A24" s="131">
        <f>RANK(J24,$J$2:J98)</f>
        <v>23</v>
      </c>
      <c r="B24" s="111" t="s">
        <v>36</v>
      </c>
      <c r="C24" s="6" t="s">
        <v>41</v>
      </c>
      <c r="D24" s="6" t="s">
        <v>59</v>
      </c>
      <c r="E24" s="1"/>
      <c r="F24" s="1"/>
      <c r="G24" s="100">
        <v>393.5</v>
      </c>
      <c r="H24" s="104"/>
      <c r="I24" s="1"/>
      <c r="J24" s="14" cm="1">
        <f t="array" ref="J24">IF(K24&lt;6,SUM(E24:I24),SUM(LARGE(E24:I24,{1;2;3;4;5;6})))</f>
        <v>393.5</v>
      </c>
      <c r="K24" s="25">
        <f>COUNT(E24:I24)</f>
        <v>1</v>
      </c>
    </row>
    <row r="25" spans="1:11" x14ac:dyDescent="0.3">
      <c r="A25" s="131">
        <f>RANK(J25,$J$2:J98)</f>
        <v>24</v>
      </c>
      <c r="B25" s="111" t="s">
        <v>36</v>
      </c>
      <c r="C25" s="6" t="s">
        <v>123</v>
      </c>
      <c r="D25" s="6" t="s">
        <v>137</v>
      </c>
      <c r="E25" s="1"/>
      <c r="F25" s="1"/>
      <c r="G25" s="100"/>
      <c r="H25" s="104">
        <v>170</v>
      </c>
      <c r="I25" s="1">
        <v>215</v>
      </c>
      <c r="J25" s="14" cm="1">
        <f t="array" ref="J25">IF(K25&lt;6,SUM(E25:I25),SUM(LARGE(E25:I25,{1;2;3;4;5;6})))</f>
        <v>385</v>
      </c>
      <c r="K25" s="25">
        <f>COUNT(E25:I25)</f>
        <v>2</v>
      </c>
    </row>
    <row r="26" spans="1:11" x14ac:dyDescent="0.3">
      <c r="A26" s="131">
        <f>RANK(J26,$J$2:J98)</f>
        <v>25</v>
      </c>
      <c r="B26" s="111" t="s">
        <v>36</v>
      </c>
      <c r="C26" s="6" t="s">
        <v>42</v>
      </c>
      <c r="D26" s="6" t="s">
        <v>182</v>
      </c>
      <c r="E26" s="1">
        <v>55</v>
      </c>
      <c r="F26" s="100">
        <v>100</v>
      </c>
      <c r="G26" s="100">
        <v>70</v>
      </c>
      <c r="H26" s="104">
        <v>148.5</v>
      </c>
      <c r="I26" s="1"/>
      <c r="J26" s="14" cm="1">
        <f t="array" ref="J26">IF(K26&lt;6,SUM(E26:I26),SUM(LARGE(E26:I26,{1;2;3;4;5;6})))</f>
        <v>373.5</v>
      </c>
      <c r="K26" s="25">
        <f>COUNT(E26:I26)</f>
        <v>4</v>
      </c>
    </row>
    <row r="27" spans="1:11" x14ac:dyDescent="0.3">
      <c r="A27" s="131">
        <f>RANK(J27,$J$2:J98)</f>
        <v>26</v>
      </c>
      <c r="B27" s="111" t="s">
        <v>36</v>
      </c>
      <c r="C27" s="6" t="s">
        <v>38</v>
      </c>
      <c r="D27" s="6" t="s">
        <v>62</v>
      </c>
      <c r="E27" s="1">
        <v>326.5</v>
      </c>
      <c r="F27" s="13"/>
      <c r="G27" s="13"/>
      <c r="H27" s="104"/>
      <c r="I27" s="1"/>
      <c r="J27" s="14" cm="1">
        <f t="array" ref="J27">IF(K27&lt;6,SUM(E27:I27),SUM(LARGE(E27:I27,{1;2;3;4;5;6})))</f>
        <v>326.5</v>
      </c>
      <c r="K27" s="25">
        <f>COUNT(E27:I27)</f>
        <v>1</v>
      </c>
    </row>
    <row r="28" spans="1:11" x14ac:dyDescent="0.3">
      <c r="A28" s="131">
        <f>RANK(J28,$J$2:J98)</f>
        <v>27</v>
      </c>
      <c r="B28" s="111" t="s">
        <v>36</v>
      </c>
      <c r="C28" s="6" t="s">
        <v>158</v>
      </c>
      <c r="D28" s="6" t="s">
        <v>54</v>
      </c>
      <c r="E28" s="1"/>
      <c r="F28" s="100">
        <v>250</v>
      </c>
      <c r="G28" s="100">
        <v>70</v>
      </c>
      <c r="H28" s="104"/>
      <c r="I28" s="1"/>
      <c r="J28" s="14" cm="1">
        <f t="array" ref="J28">IF(K28&lt;6,SUM(E28:I28),SUM(LARGE(E28:I28,{1;2;3;4;5;6})))</f>
        <v>320</v>
      </c>
      <c r="K28" s="25">
        <f>COUNT(E28:I28)</f>
        <v>2</v>
      </c>
    </row>
    <row r="29" spans="1:11" x14ac:dyDescent="0.3">
      <c r="A29" s="131">
        <f>RANK(J29,$J$2:J98)</f>
        <v>28</v>
      </c>
      <c r="B29" s="111" t="s">
        <v>36</v>
      </c>
      <c r="C29" s="6" t="s">
        <v>38</v>
      </c>
      <c r="D29" s="6" t="s">
        <v>114</v>
      </c>
      <c r="E29" s="13">
        <v>0</v>
      </c>
      <c r="F29" s="13"/>
      <c r="G29" s="100">
        <v>300</v>
      </c>
      <c r="H29" s="104"/>
      <c r="I29" s="1"/>
      <c r="J29" s="14" cm="1">
        <f t="array" ref="J29">IF(K29&lt;6,SUM(E29:I29),SUM(LARGE(E29:I29,{1;2;3;4;5;6})))</f>
        <v>300</v>
      </c>
      <c r="K29" s="25">
        <f>COUNT(E29:I29)</f>
        <v>2</v>
      </c>
    </row>
    <row r="30" spans="1:11" x14ac:dyDescent="0.3">
      <c r="A30" s="131">
        <f>RANK(J30,$J$2:J98)</f>
        <v>28</v>
      </c>
      <c r="B30" s="111" t="s">
        <v>36</v>
      </c>
      <c r="C30" s="6" t="s">
        <v>339</v>
      </c>
      <c r="D30" s="6" t="s">
        <v>193</v>
      </c>
      <c r="E30" s="1"/>
      <c r="F30" s="1"/>
      <c r="G30" s="1"/>
      <c r="H30" s="104">
        <v>300</v>
      </c>
      <c r="I30" s="1"/>
      <c r="J30" s="14" cm="1">
        <f t="array" ref="J30">IF(K30&lt;6,SUM(E30:I30),SUM(LARGE(E30:I30,{1;2;3;4;5;6})))</f>
        <v>300</v>
      </c>
      <c r="K30" s="25">
        <f>COUNT(E30:I30)</f>
        <v>1</v>
      </c>
    </row>
    <row r="31" spans="1:11" x14ac:dyDescent="0.3">
      <c r="A31" s="131">
        <f>RANK(J31,$J$2:J98)</f>
        <v>30</v>
      </c>
      <c r="B31" s="111" t="s">
        <v>36</v>
      </c>
      <c r="C31" s="6" t="s">
        <v>83</v>
      </c>
      <c r="D31" s="6" t="s">
        <v>254</v>
      </c>
      <c r="E31" s="1">
        <v>130</v>
      </c>
      <c r="F31" s="6"/>
      <c r="G31" s="102">
        <v>0</v>
      </c>
      <c r="H31" s="104"/>
      <c r="I31" s="1">
        <v>160</v>
      </c>
      <c r="J31" s="14" cm="1">
        <f t="array" ref="J31">IF(K31&lt;6,SUM(E31:I31),SUM(LARGE(E31:I31,{1;2;3;4;5;6})))</f>
        <v>290</v>
      </c>
      <c r="K31" s="25">
        <f>COUNT(E31:I31)</f>
        <v>3</v>
      </c>
    </row>
    <row r="32" spans="1:11" x14ac:dyDescent="0.3">
      <c r="A32" s="131">
        <f>RANK(J32,$J$2:J98)</f>
        <v>31</v>
      </c>
      <c r="B32" s="111" t="s">
        <v>36</v>
      </c>
      <c r="C32" s="6" t="s">
        <v>443</v>
      </c>
      <c r="D32" s="6" t="s">
        <v>391</v>
      </c>
      <c r="E32" s="6"/>
      <c r="F32" s="100">
        <v>160</v>
      </c>
      <c r="G32" s="6"/>
      <c r="H32" s="104">
        <v>45</v>
      </c>
      <c r="I32" s="1">
        <v>55</v>
      </c>
      <c r="J32" s="14" cm="1">
        <f t="array" ref="J32">IF(K32&lt;6,SUM(E32:I32),SUM(LARGE(E32:I32,{1;2;3;4;5;6})))</f>
        <v>260</v>
      </c>
      <c r="K32" s="25">
        <f>COUNT(E32:I32)</f>
        <v>3</v>
      </c>
    </row>
    <row r="33" spans="1:11" x14ac:dyDescent="0.3">
      <c r="A33" s="131">
        <f>RANK(J33,$J$2:J98)</f>
        <v>32</v>
      </c>
      <c r="B33" s="111" t="s">
        <v>36</v>
      </c>
      <c r="C33" s="6" t="s">
        <v>38</v>
      </c>
      <c r="D33" s="6" t="s">
        <v>422</v>
      </c>
      <c r="E33" s="1">
        <v>250</v>
      </c>
      <c r="F33" s="6"/>
      <c r="G33" s="6"/>
      <c r="H33" s="102">
        <v>0</v>
      </c>
      <c r="I33" s="1"/>
      <c r="J33" s="14" cm="1">
        <f t="array" ref="J33">IF(K33&lt;6,SUM(E33:I33),SUM(LARGE(E33:I33,{1;2;3;4;5;6})))</f>
        <v>250</v>
      </c>
      <c r="K33" s="25">
        <f>COUNT(E33:I33)</f>
        <v>2</v>
      </c>
    </row>
    <row r="34" spans="1:11" x14ac:dyDescent="0.3">
      <c r="A34" s="131">
        <f>RANK(J34,$J$2:J98)</f>
        <v>33</v>
      </c>
      <c r="B34" s="111" t="s">
        <v>36</v>
      </c>
      <c r="C34" s="6" t="s">
        <v>52</v>
      </c>
      <c r="D34" s="6" t="s">
        <v>318</v>
      </c>
      <c r="E34" s="1"/>
      <c r="F34" s="100">
        <v>130</v>
      </c>
      <c r="G34" s="1"/>
      <c r="H34" s="104"/>
      <c r="I34" s="1">
        <v>100</v>
      </c>
      <c r="J34" s="14" cm="1">
        <f t="array" ref="J34">IF(K34&lt;6,SUM(E34:I34),SUM(LARGE(E34:I34,{1;2;3;4;5;6})))</f>
        <v>230</v>
      </c>
      <c r="K34" s="25">
        <f>COUNT(E34:I34)</f>
        <v>2</v>
      </c>
    </row>
    <row r="35" spans="1:11" x14ac:dyDescent="0.3">
      <c r="A35" s="131">
        <f>RANK(J35,$J$2:J98)</f>
        <v>34</v>
      </c>
      <c r="B35" s="111" t="s">
        <v>36</v>
      </c>
      <c r="C35" s="6" t="s">
        <v>83</v>
      </c>
      <c r="D35" s="6" t="s">
        <v>279</v>
      </c>
      <c r="E35" s="6"/>
      <c r="F35" s="100">
        <v>215</v>
      </c>
      <c r="G35" s="6"/>
      <c r="H35" s="104"/>
      <c r="I35" s="1"/>
      <c r="J35" s="14" cm="1">
        <f t="array" ref="J35">IF(K35&lt;6,SUM(E35:I35),SUM(LARGE(E35:I35,{1;2;3;4;5;6})))</f>
        <v>215</v>
      </c>
      <c r="K35" s="25">
        <f>COUNT(E35:I35)</f>
        <v>1</v>
      </c>
    </row>
    <row r="36" spans="1:11" x14ac:dyDescent="0.3">
      <c r="A36" s="131">
        <f>RANK(J36,$J$2:J98)</f>
        <v>34</v>
      </c>
      <c r="B36" s="111" t="s">
        <v>36</v>
      </c>
      <c r="C36" s="6" t="s">
        <v>38</v>
      </c>
      <c r="D36" s="6" t="s">
        <v>63</v>
      </c>
      <c r="E36" s="1"/>
      <c r="F36" s="1"/>
      <c r="G36" s="100">
        <v>215</v>
      </c>
      <c r="H36" s="104"/>
      <c r="I36" s="1"/>
      <c r="J36" s="14" cm="1">
        <f t="array" ref="J36">IF(K36&lt;6,SUM(E36:I36),SUM(LARGE(E36:I36,{1;2;3;4;5;6})))</f>
        <v>215</v>
      </c>
      <c r="K36" s="25">
        <f>COUNT(E36:I36)</f>
        <v>1</v>
      </c>
    </row>
    <row r="37" spans="1:11" x14ac:dyDescent="0.3">
      <c r="A37" s="131">
        <f>RANK(J37,$J$2:J98)</f>
        <v>34</v>
      </c>
      <c r="B37" s="111" t="s">
        <v>36</v>
      </c>
      <c r="C37" s="6" t="s">
        <v>123</v>
      </c>
      <c r="D37" s="6" t="s">
        <v>479</v>
      </c>
      <c r="E37" s="6"/>
      <c r="F37" s="6"/>
      <c r="G37" s="6"/>
      <c r="H37" s="100">
        <v>215</v>
      </c>
      <c r="I37" s="1"/>
      <c r="J37" s="14" cm="1">
        <f t="array" ref="J37">IF(K37&lt;6,SUM(E37:I37),SUM(LARGE(E37:I37,{1;2;3;4;5;6})))</f>
        <v>215</v>
      </c>
      <c r="K37" s="25">
        <f>COUNT(E37:I37)</f>
        <v>1</v>
      </c>
    </row>
    <row r="38" spans="1:11" x14ac:dyDescent="0.3">
      <c r="A38" s="131">
        <f>RANK(J38,$J$2:J98)</f>
        <v>37</v>
      </c>
      <c r="B38" s="111" t="s">
        <v>39</v>
      </c>
      <c r="C38" s="6" t="s">
        <v>202</v>
      </c>
      <c r="D38" s="6" t="s">
        <v>87</v>
      </c>
      <c r="E38" s="13"/>
      <c r="F38" s="13"/>
      <c r="G38" s="100"/>
      <c r="H38" s="104"/>
      <c r="I38" s="1">
        <v>190</v>
      </c>
      <c r="J38" s="14" cm="1">
        <f t="array" ref="J38">IF(K38&lt;6,SUM(E38:I38),SUM(LARGE(E38:I38,{1;2;3;4;5;6})))</f>
        <v>190</v>
      </c>
      <c r="K38" s="25">
        <f>COUNT(E38:I38)</f>
        <v>1</v>
      </c>
    </row>
    <row r="39" spans="1:11" x14ac:dyDescent="0.3">
      <c r="A39" s="131">
        <f>RANK(J39,$J$2:J98)</f>
        <v>38</v>
      </c>
      <c r="B39" s="111" t="s">
        <v>36</v>
      </c>
      <c r="C39" s="6" t="s">
        <v>123</v>
      </c>
      <c r="D39" s="6" t="s">
        <v>106</v>
      </c>
      <c r="E39" s="1">
        <v>70</v>
      </c>
      <c r="F39" s="1"/>
      <c r="G39" s="1"/>
      <c r="H39" s="104">
        <v>45</v>
      </c>
      <c r="I39" s="1">
        <v>55</v>
      </c>
      <c r="J39" s="14" cm="1">
        <f t="array" ref="J39">IF(K39&lt;6,SUM(E39:I39),SUM(LARGE(E39:I39,{1;2;3;4;5;6})))</f>
        <v>170</v>
      </c>
      <c r="K39" s="25">
        <f>COUNT(E39:I39)</f>
        <v>3</v>
      </c>
    </row>
    <row r="40" spans="1:11" x14ac:dyDescent="0.3">
      <c r="A40" s="131">
        <f>RANK(J40,$J$2:J98)</f>
        <v>38</v>
      </c>
      <c r="B40" s="111" t="s">
        <v>36</v>
      </c>
      <c r="C40" s="6" t="s">
        <v>37</v>
      </c>
      <c r="D40" s="6" t="s">
        <v>316</v>
      </c>
      <c r="E40" s="1"/>
      <c r="F40" s="1"/>
      <c r="G40" s="1"/>
      <c r="H40" s="104">
        <v>170</v>
      </c>
      <c r="I40" s="1"/>
      <c r="J40" s="14" cm="1">
        <f t="array" ref="J40">IF(K40&lt;6,SUM(E40:I40),SUM(LARGE(E40:I40,{1;2;3;4;5;6})))</f>
        <v>170</v>
      </c>
      <c r="K40" s="25">
        <f>COUNT(E40:I40)</f>
        <v>1</v>
      </c>
    </row>
    <row r="41" spans="1:11" x14ac:dyDescent="0.3">
      <c r="A41" s="131">
        <f>RANK(J41,$J$2:J98)</f>
        <v>38</v>
      </c>
      <c r="B41" s="111" t="s">
        <v>36</v>
      </c>
      <c r="C41" s="6" t="s">
        <v>83</v>
      </c>
      <c r="D41" s="6" t="s">
        <v>270</v>
      </c>
      <c r="E41" s="1"/>
      <c r="F41" s="1"/>
      <c r="G41" s="100">
        <v>170</v>
      </c>
      <c r="H41" s="104"/>
      <c r="I41" s="1"/>
      <c r="J41" s="14" cm="1">
        <f t="array" ref="J41">IF(K41&lt;6,SUM(E41:I41),SUM(LARGE(E41:I41,{1;2;3;4;5;6})))</f>
        <v>170</v>
      </c>
      <c r="K41" s="25">
        <f>COUNT(E41:I41)</f>
        <v>1</v>
      </c>
    </row>
    <row r="42" spans="1:11" x14ac:dyDescent="0.3">
      <c r="A42" s="131">
        <f>RANK(J42,$J$2:J98)</f>
        <v>38</v>
      </c>
      <c r="B42" s="111" t="s">
        <v>36</v>
      </c>
      <c r="C42" s="6" t="s">
        <v>41</v>
      </c>
      <c r="D42" s="110" t="s">
        <v>454</v>
      </c>
      <c r="E42" s="6"/>
      <c r="F42" s="6"/>
      <c r="G42" s="100">
        <v>170</v>
      </c>
      <c r="H42" s="104"/>
      <c r="I42" s="1"/>
      <c r="J42" s="14" cm="1">
        <f t="array" ref="J42">IF(K42&lt;6,SUM(E42:I42),SUM(LARGE(E42:I42,{1;2;3;4;5;6})))</f>
        <v>170</v>
      </c>
      <c r="K42" s="25">
        <f>COUNT(E42:I42)</f>
        <v>1</v>
      </c>
    </row>
    <row r="43" spans="1:11" x14ac:dyDescent="0.3">
      <c r="A43" s="131">
        <f>RANK(J43,$J$2:J98)</f>
        <v>42</v>
      </c>
      <c r="B43" s="111" t="s">
        <v>36</v>
      </c>
      <c r="C43" s="6" t="s">
        <v>69</v>
      </c>
      <c r="D43" s="1" t="s">
        <v>392</v>
      </c>
      <c r="E43" s="13"/>
      <c r="F43" s="102">
        <v>0</v>
      </c>
      <c r="G43" s="13"/>
      <c r="H43" s="104"/>
      <c r="I43" s="1">
        <v>160</v>
      </c>
      <c r="J43" s="14" cm="1">
        <f t="array" ref="J43">IF(K43&lt;6,SUM(E43:I43),SUM(LARGE(E43:I43,{1;2;3;4;5;6})))</f>
        <v>160</v>
      </c>
      <c r="K43" s="25">
        <f>COUNT(E43:I43)</f>
        <v>2</v>
      </c>
    </row>
    <row r="44" spans="1:11" x14ac:dyDescent="0.3">
      <c r="A44" s="131">
        <f>RANK(J44,$J$2:J98)</f>
        <v>43</v>
      </c>
      <c r="B44" s="111" t="s">
        <v>36</v>
      </c>
      <c r="C44" s="6" t="s">
        <v>69</v>
      </c>
      <c r="D44" s="6" t="s">
        <v>227</v>
      </c>
      <c r="E44" s="1"/>
      <c r="F44" s="100">
        <v>51.5</v>
      </c>
      <c r="G44" s="100">
        <v>55</v>
      </c>
      <c r="H44" s="104">
        <v>45</v>
      </c>
      <c r="I44" s="1"/>
      <c r="J44" s="14" cm="1">
        <f t="array" ref="J44">IF(K44&lt;6,SUM(E44:I44),SUM(LARGE(E44:I44,{1;2;3;4;5;6})))</f>
        <v>151.5</v>
      </c>
      <c r="K44" s="25">
        <f>COUNT(E44:I44)</f>
        <v>3</v>
      </c>
    </row>
    <row r="45" spans="1:11" x14ac:dyDescent="0.3">
      <c r="A45" s="131">
        <f>RANK(J45,$J$2:J98)</f>
        <v>44</v>
      </c>
      <c r="B45" s="111" t="s">
        <v>36</v>
      </c>
      <c r="C45" s="6" t="s">
        <v>38</v>
      </c>
      <c r="D45" s="110" t="s">
        <v>194</v>
      </c>
      <c r="E45" s="6"/>
      <c r="F45" s="6"/>
      <c r="G45" s="102">
        <v>0</v>
      </c>
      <c r="H45" s="104">
        <v>148.5</v>
      </c>
      <c r="I45" s="1"/>
      <c r="J45" s="14" cm="1">
        <f t="array" ref="J45">IF(K45&lt;6,SUM(E45:I45),SUM(LARGE(E45:I45,{1;2;3;4;5;6})))</f>
        <v>148.5</v>
      </c>
      <c r="K45" s="25">
        <f>COUNT(E45:I45)</f>
        <v>2</v>
      </c>
    </row>
    <row r="46" spans="1:11" x14ac:dyDescent="0.3">
      <c r="A46" s="131">
        <f>RANK(J46,$J$2:J98)</f>
        <v>45</v>
      </c>
      <c r="B46" s="111" t="s">
        <v>36</v>
      </c>
      <c r="C46" s="6" t="s">
        <v>37</v>
      </c>
      <c r="D46" s="6" t="s">
        <v>283</v>
      </c>
      <c r="E46" s="1">
        <v>45</v>
      </c>
      <c r="F46" s="1"/>
      <c r="G46" s="100">
        <v>45</v>
      </c>
      <c r="H46" s="104">
        <v>55</v>
      </c>
      <c r="I46" s="1"/>
      <c r="J46" s="14" cm="1">
        <f t="array" ref="J46">IF(K46&lt;6,SUM(E46:I46),SUM(LARGE(E46:I46,{1;2;3;4;5;6})))</f>
        <v>145</v>
      </c>
      <c r="K46" s="25">
        <f>COUNT(E46:I46)</f>
        <v>3</v>
      </c>
    </row>
    <row r="47" spans="1:11" x14ac:dyDescent="0.3">
      <c r="A47" s="131">
        <f>RANK(J47,$J$2:J98)</f>
        <v>46</v>
      </c>
      <c r="B47" s="111" t="s">
        <v>36</v>
      </c>
      <c r="C47" s="6" t="s">
        <v>123</v>
      </c>
      <c r="D47" s="6" t="s">
        <v>407</v>
      </c>
      <c r="E47" s="1"/>
      <c r="F47" s="1"/>
      <c r="G47" s="1"/>
      <c r="H47" s="104"/>
      <c r="I47" s="1">
        <v>130</v>
      </c>
      <c r="J47" s="14" cm="1">
        <f t="array" ref="J47">IF(K47&lt;6,SUM(E47:I47),SUM(LARGE(E47:I47,{1;2;3;4;5;6})))</f>
        <v>130</v>
      </c>
      <c r="K47" s="25">
        <f>COUNT(E47:I47)</f>
        <v>1</v>
      </c>
    </row>
    <row r="48" spans="1:11" x14ac:dyDescent="0.3">
      <c r="A48" s="131">
        <f>RANK(J48,$J$2:J98)</f>
        <v>47</v>
      </c>
      <c r="B48" s="111" t="s">
        <v>36</v>
      </c>
      <c r="C48" s="6" t="s">
        <v>37</v>
      </c>
      <c r="D48" s="6" t="s">
        <v>90</v>
      </c>
      <c r="E48" s="6"/>
      <c r="F48" s="6"/>
      <c r="G48" s="6"/>
      <c r="H48" s="104">
        <v>55</v>
      </c>
      <c r="I48" s="1">
        <v>55</v>
      </c>
      <c r="J48" s="14" cm="1">
        <f t="array" ref="J48">IF(K48&lt;6,SUM(E48:I48),SUM(LARGE(E48:I48,{1;2;3;4;5;6})))</f>
        <v>110</v>
      </c>
      <c r="K48" s="25">
        <f>COUNT(E48:I48)</f>
        <v>2</v>
      </c>
    </row>
    <row r="49" spans="1:11" x14ac:dyDescent="0.3">
      <c r="A49" s="131">
        <f>RANK(J49,$J$2:J98)</f>
        <v>48</v>
      </c>
      <c r="B49" s="111" t="s">
        <v>36</v>
      </c>
      <c r="C49" s="6" t="s">
        <v>339</v>
      </c>
      <c r="D49" s="6" t="s">
        <v>306</v>
      </c>
      <c r="E49" s="1"/>
      <c r="F49" s="100">
        <v>51.5</v>
      </c>
      <c r="G49" s="1"/>
      <c r="H49" s="104"/>
      <c r="I49" s="1">
        <v>55</v>
      </c>
      <c r="J49" s="14" cm="1">
        <f t="array" ref="J49">IF(K49&lt;6,SUM(E49:I49),SUM(LARGE(E49:I49,{1;2;3;4;5;6})))</f>
        <v>106.5</v>
      </c>
      <c r="K49" s="25">
        <f>COUNT(E49:I49)</f>
        <v>2</v>
      </c>
    </row>
    <row r="50" spans="1:11" x14ac:dyDescent="0.3">
      <c r="A50" s="131">
        <f>RANK(J50,$J$2:J98)</f>
        <v>49</v>
      </c>
      <c r="B50" s="111" t="s">
        <v>36</v>
      </c>
      <c r="C50" s="6" t="s">
        <v>37</v>
      </c>
      <c r="D50" s="6" t="s">
        <v>206</v>
      </c>
      <c r="E50" s="13">
        <v>0</v>
      </c>
      <c r="F50" s="100">
        <v>45</v>
      </c>
      <c r="G50" s="100">
        <v>55</v>
      </c>
      <c r="H50" s="104"/>
      <c r="I50" s="13">
        <v>0</v>
      </c>
      <c r="J50" s="14" cm="1">
        <f t="array" ref="J50">IF(K50&lt;6,SUM(E50:I50),SUM(LARGE(E50:I50,{1;2;3;4;5;6})))</f>
        <v>100</v>
      </c>
      <c r="K50" s="25">
        <f>COUNT(E50:I50)</f>
        <v>4</v>
      </c>
    </row>
    <row r="51" spans="1:11" x14ac:dyDescent="0.3">
      <c r="A51" s="131">
        <f>RANK(J51,$J$2:J98)</f>
        <v>49</v>
      </c>
      <c r="B51" s="111" t="s">
        <v>36</v>
      </c>
      <c r="C51" s="6" t="s">
        <v>69</v>
      </c>
      <c r="D51" s="6" t="s">
        <v>143</v>
      </c>
      <c r="E51" s="1">
        <v>55</v>
      </c>
      <c r="F51" s="1"/>
      <c r="G51" s="1"/>
      <c r="H51" s="104"/>
      <c r="I51" s="1">
        <v>45</v>
      </c>
      <c r="J51" s="14" cm="1">
        <f t="array" ref="J51">IF(K51&lt;6,SUM(E51:I51),SUM(LARGE(E51:I51,{1;2;3;4;5;6})))</f>
        <v>100</v>
      </c>
      <c r="K51" s="25">
        <f>COUNT(E51:I51)</f>
        <v>2</v>
      </c>
    </row>
    <row r="52" spans="1:11" x14ac:dyDescent="0.3">
      <c r="A52" s="131">
        <f>RANK(J52,$J$2:J98)</f>
        <v>49</v>
      </c>
      <c r="B52" s="111" t="s">
        <v>36</v>
      </c>
      <c r="C52" s="6" t="s">
        <v>83</v>
      </c>
      <c r="D52" s="110" t="s">
        <v>207</v>
      </c>
      <c r="E52" s="6"/>
      <c r="F52" s="6"/>
      <c r="G52" s="100">
        <v>100</v>
      </c>
      <c r="H52" s="104"/>
      <c r="I52" s="1"/>
      <c r="J52" s="14" cm="1">
        <f t="array" ref="J52">IF(K52&lt;6,SUM(E52:I52),SUM(LARGE(E52:I52,{1;2;3;4;5;6})))</f>
        <v>100</v>
      </c>
      <c r="K52" s="25">
        <f>COUNT(E52:I52)</f>
        <v>1</v>
      </c>
    </row>
    <row r="53" spans="1:11" x14ac:dyDescent="0.3">
      <c r="A53" s="131">
        <f>RANK(J53,$J$2:J98)</f>
        <v>49</v>
      </c>
      <c r="B53" s="111" t="s">
        <v>36</v>
      </c>
      <c r="C53" s="6"/>
      <c r="D53" s="6" t="s">
        <v>478</v>
      </c>
      <c r="E53" s="6"/>
      <c r="F53" s="6"/>
      <c r="G53" s="6"/>
      <c r="H53" s="100">
        <v>100</v>
      </c>
      <c r="I53" s="1"/>
      <c r="J53" s="14" cm="1">
        <f t="array" ref="J53">IF(K53&lt;6,SUM(E53:I53),SUM(LARGE(E53:I53,{1;2;3;4;5;6})))</f>
        <v>100</v>
      </c>
      <c r="K53" s="25">
        <f>COUNT(E53:I53)</f>
        <v>1</v>
      </c>
    </row>
    <row r="54" spans="1:11" x14ac:dyDescent="0.3">
      <c r="A54" s="131">
        <f>RANK(J54,$J$2:J98)</f>
        <v>49</v>
      </c>
      <c r="B54" s="111" t="s">
        <v>36</v>
      </c>
      <c r="C54" s="6" t="s">
        <v>180</v>
      </c>
      <c r="D54" s="6" t="s">
        <v>320</v>
      </c>
      <c r="E54" s="1">
        <v>100</v>
      </c>
      <c r="F54" s="6"/>
      <c r="G54" s="6"/>
      <c r="H54" s="104"/>
      <c r="I54" s="1"/>
      <c r="J54" s="14" cm="1">
        <f t="array" ref="J54">IF(K54&lt;6,SUM(E54:I54),SUM(LARGE(E54:I54,{1;2;3;4;5;6})))</f>
        <v>100</v>
      </c>
      <c r="K54" s="25">
        <f>COUNT(E54:I54)</f>
        <v>1</v>
      </c>
    </row>
    <row r="55" spans="1:11" x14ac:dyDescent="0.3">
      <c r="A55" s="131">
        <f>RANK(J55,$J$2:J98)</f>
        <v>54</v>
      </c>
      <c r="B55" s="111" t="s">
        <v>36</v>
      </c>
      <c r="C55" s="6" t="s">
        <v>202</v>
      </c>
      <c r="D55" s="6" t="s">
        <v>345</v>
      </c>
      <c r="E55" s="1">
        <v>30</v>
      </c>
      <c r="F55" s="100">
        <v>25</v>
      </c>
      <c r="G55" s="102">
        <v>0</v>
      </c>
      <c r="H55" s="104">
        <v>35</v>
      </c>
      <c r="I55" s="1"/>
      <c r="J55" s="14" cm="1">
        <f t="array" ref="J55">IF(K55&lt;6,SUM(E55:I55),SUM(LARGE(E55:I55,{1;2;3;4;5;6})))</f>
        <v>90</v>
      </c>
      <c r="K55" s="25">
        <f>COUNT(E55:I55)</f>
        <v>4</v>
      </c>
    </row>
    <row r="56" spans="1:11" x14ac:dyDescent="0.3">
      <c r="A56" s="131">
        <f>RANK(J56,$J$2:J98)</f>
        <v>55</v>
      </c>
      <c r="B56" s="111" t="s">
        <v>36</v>
      </c>
      <c r="C56" s="6" t="s">
        <v>40</v>
      </c>
      <c r="D56" s="6" t="s">
        <v>140</v>
      </c>
      <c r="E56" s="1">
        <v>80</v>
      </c>
      <c r="F56" s="6"/>
      <c r="G56" s="102">
        <v>0</v>
      </c>
      <c r="H56" s="102">
        <v>0</v>
      </c>
      <c r="I56" s="1"/>
      <c r="J56" s="14" cm="1">
        <f t="array" ref="J56">IF(K56&lt;6,SUM(E56:I56),SUM(LARGE(E56:I56,{1;2;3;4;5;6})))</f>
        <v>80</v>
      </c>
      <c r="K56" s="25">
        <f>COUNT(E56:I56)</f>
        <v>3</v>
      </c>
    </row>
    <row r="57" spans="1:11" x14ac:dyDescent="0.3">
      <c r="A57" s="131">
        <f>RANK(J57,$J$2:J98)</f>
        <v>55</v>
      </c>
      <c r="B57" s="111" t="s">
        <v>36</v>
      </c>
      <c r="C57" s="6" t="s">
        <v>42</v>
      </c>
      <c r="D57" s="6" t="s">
        <v>324</v>
      </c>
      <c r="E57" s="1">
        <v>35</v>
      </c>
      <c r="F57" s="1"/>
      <c r="G57" s="100">
        <v>45</v>
      </c>
      <c r="H57" s="104"/>
      <c r="I57" s="1"/>
      <c r="J57" s="14" cm="1">
        <f t="array" ref="J57">IF(K57&lt;6,SUM(E57:I57),SUM(LARGE(E57:I57,{1;2;3;4;5;6})))</f>
        <v>80</v>
      </c>
      <c r="K57" s="25">
        <f>COUNT(E57:I57)</f>
        <v>2</v>
      </c>
    </row>
    <row r="58" spans="1:11" x14ac:dyDescent="0.3">
      <c r="A58" s="131">
        <f>RANK(J58,$J$2:J98)</f>
        <v>55</v>
      </c>
      <c r="B58" s="111" t="s">
        <v>36</v>
      </c>
      <c r="C58" s="6" t="s">
        <v>368</v>
      </c>
      <c r="D58" s="6" t="s">
        <v>404</v>
      </c>
      <c r="E58" s="1"/>
      <c r="F58" s="100">
        <v>80</v>
      </c>
      <c r="G58" s="1"/>
      <c r="H58" s="104"/>
      <c r="I58" s="1"/>
      <c r="J58" s="14" cm="1">
        <f t="array" ref="J58">IF(K58&lt;6,SUM(E58:I58),SUM(LARGE(E58:I58,{1;2;3;4;5;6})))</f>
        <v>80</v>
      </c>
      <c r="K58" s="25">
        <f>COUNT(E58:I58)</f>
        <v>1</v>
      </c>
    </row>
    <row r="59" spans="1:11" x14ac:dyDescent="0.3">
      <c r="A59" s="131">
        <f>RANK(J59,$J$2:J98)</f>
        <v>58</v>
      </c>
      <c r="B59" s="111" t="s">
        <v>36</v>
      </c>
      <c r="C59" s="6" t="s">
        <v>94</v>
      </c>
      <c r="D59" s="6" t="s">
        <v>196</v>
      </c>
      <c r="E59" s="13"/>
      <c r="F59" s="13"/>
      <c r="G59" s="100"/>
      <c r="H59" s="104">
        <v>70</v>
      </c>
      <c r="I59" s="1"/>
      <c r="J59" s="14" cm="1">
        <f t="array" ref="J59">IF(K59&lt;6,SUM(E59:I59),SUM(LARGE(E59:I59,{1;2;3;4;5;6})))</f>
        <v>70</v>
      </c>
      <c r="K59" s="25">
        <f>COUNT(E59:I59)</f>
        <v>1</v>
      </c>
    </row>
    <row r="60" spans="1:11" x14ac:dyDescent="0.3">
      <c r="A60" s="131">
        <f>RANK(J60,$J$2:J98)</f>
        <v>58</v>
      </c>
      <c r="B60" s="111" t="s">
        <v>39</v>
      </c>
      <c r="C60" s="6"/>
      <c r="D60" s="6" t="s">
        <v>497</v>
      </c>
      <c r="E60" s="6"/>
      <c r="F60" s="6"/>
      <c r="G60" s="6"/>
      <c r="H60" s="6"/>
      <c r="I60" s="1">
        <v>70</v>
      </c>
      <c r="J60" s="14" cm="1">
        <f t="array" ref="J60">IF(K60&lt;6,SUM(E60:I60),SUM(LARGE(E60:I60,{1;2;3;4;5;6})))</f>
        <v>70</v>
      </c>
      <c r="K60" s="25">
        <f>COUNT(E60:I60)</f>
        <v>1</v>
      </c>
    </row>
    <row r="61" spans="1:11" x14ac:dyDescent="0.3">
      <c r="A61" s="131">
        <f>RANK(J61,$J$2:J98)</f>
        <v>58</v>
      </c>
      <c r="B61" s="111" t="s">
        <v>39</v>
      </c>
      <c r="C61" s="6"/>
      <c r="D61" s="6" t="s">
        <v>499</v>
      </c>
      <c r="E61" s="6"/>
      <c r="F61" s="6"/>
      <c r="G61" s="6"/>
      <c r="H61" s="6"/>
      <c r="I61" s="1">
        <v>70</v>
      </c>
      <c r="J61" s="14" cm="1">
        <f t="array" ref="J61">IF(K61&lt;6,SUM(E61:I61),SUM(LARGE(E61:I61,{1;2;3;4;5;6})))</f>
        <v>70</v>
      </c>
      <c r="K61" s="25">
        <f>COUNT(E61:I61)</f>
        <v>1</v>
      </c>
    </row>
    <row r="62" spans="1:11" x14ac:dyDescent="0.3">
      <c r="A62" s="131">
        <f>RANK(J62,$J$2:J98)</f>
        <v>58</v>
      </c>
      <c r="B62" s="111" t="s">
        <v>36</v>
      </c>
      <c r="C62" s="6"/>
      <c r="D62" s="6" t="s">
        <v>476</v>
      </c>
      <c r="E62" s="6"/>
      <c r="F62" s="6"/>
      <c r="G62" s="6"/>
      <c r="H62" s="100">
        <v>70</v>
      </c>
      <c r="I62" s="1"/>
      <c r="J62" s="14" cm="1">
        <f t="array" ref="J62">IF(K62&lt;6,SUM(E62:I62),SUM(LARGE(E62:I62,{1;2;3;4;5;6})))</f>
        <v>70</v>
      </c>
      <c r="K62" s="25">
        <f>COUNT(E62:I62)</f>
        <v>1</v>
      </c>
    </row>
    <row r="63" spans="1:11" x14ac:dyDescent="0.3">
      <c r="A63" s="131">
        <f>RANK(J63,$J$2:J98)</f>
        <v>62</v>
      </c>
      <c r="B63" s="111" t="s">
        <v>36</v>
      </c>
      <c r="C63" s="6" t="s">
        <v>37</v>
      </c>
      <c r="D63" s="6" t="s">
        <v>258</v>
      </c>
      <c r="E63" s="13">
        <v>0</v>
      </c>
      <c r="F63" s="100">
        <v>60</v>
      </c>
      <c r="G63" s="1"/>
      <c r="H63" s="104"/>
      <c r="I63" s="1"/>
      <c r="J63" s="14" cm="1">
        <f t="array" ref="J63">IF(K63&lt;6,SUM(E63:I63),SUM(LARGE(E63:I63,{1;2;3;4;5;6})))</f>
        <v>60</v>
      </c>
      <c r="K63" s="25">
        <f>COUNT(E63:I63)</f>
        <v>2</v>
      </c>
    </row>
    <row r="64" spans="1:11" x14ac:dyDescent="0.3">
      <c r="A64" s="131">
        <f>RANK(J64,$J$2:J98)</f>
        <v>63</v>
      </c>
      <c r="B64" s="111" t="s">
        <v>36</v>
      </c>
      <c r="C64" s="6" t="s">
        <v>123</v>
      </c>
      <c r="D64" s="6" t="s">
        <v>341</v>
      </c>
      <c r="E64" s="1">
        <v>25</v>
      </c>
      <c r="F64" s="100">
        <v>30</v>
      </c>
      <c r="G64" s="1"/>
      <c r="H64" s="104"/>
      <c r="I64" s="1"/>
      <c r="J64" s="14" cm="1">
        <f t="array" ref="J64">IF(K64&lt;6,SUM(E64:I64),SUM(LARGE(E64:I64,{1;2;3;4;5;6})))</f>
        <v>55</v>
      </c>
      <c r="K64" s="25">
        <f>COUNT(E64:I64)</f>
        <v>2</v>
      </c>
    </row>
    <row r="65" spans="1:11" x14ac:dyDescent="0.3">
      <c r="A65" s="131">
        <f>RANK(J65,$J$2:J98)</f>
        <v>63</v>
      </c>
      <c r="B65" s="111" t="s">
        <v>36</v>
      </c>
      <c r="C65" s="6" t="s">
        <v>69</v>
      </c>
      <c r="D65" s="6" t="s">
        <v>70</v>
      </c>
      <c r="E65" s="13"/>
      <c r="F65" s="13"/>
      <c r="G65" s="102">
        <v>0</v>
      </c>
      <c r="H65" s="104">
        <v>55</v>
      </c>
      <c r="I65" s="1"/>
      <c r="J65" s="14" cm="1">
        <f t="array" ref="J65">IF(K65&lt;6,SUM(E65:I65),SUM(LARGE(E65:I65,{1;2;3;4;5;6})))</f>
        <v>55</v>
      </c>
      <c r="K65" s="25">
        <f>COUNT(E65:I65)</f>
        <v>2</v>
      </c>
    </row>
    <row r="66" spans="1:11" x14ac:dyDescent="0.3">
      <c r="A66" s="131">
        <f>RANK(J66,$J$2:J98)</f>
        <v>63</v>
      </c>
      <c r="B66" s="111" t="s">
        <v>36</v>
      </c>
      <c r="C66" s="6" t="s">
        <v>37</v>
      </c>
      <c r="D66" s="6" t="s">
        <v>71</v>
      </c>
      <c r="E66" s="1"/>
      <c r="F66" s="1"/>
      <c r="G66" s="1"/>
      <c r="H66" s="104">
        <v>55</v>
      </c>
      <c r="I66" s="1"/>
      <c r="J66" s="14" cm="1">
        <f t="array" ref="J66">IF(K66&lt;6,SUM(E66:I66),SUM(LARGE(E66:I66,{1;2;3;4;5;6})))</f>
        <v>55</v>
      </c>
      <c r="K66" s="25">
        <f>COUNT(E66:I66)</f>
        <v>1</v>
      </c>
    </row>
    <row r="67" spans="1:11" x14ac:dyDescent="0.3">
      <c r="A67" s="131">
        <f>RANK(J67,$J$2:J98)</f>
        <v>63</v>
      </c>
      <c r="B67" s="111" t="s">
        <v>36</v>
      </c>
      <c r="C67" s="6" t="s">
        <v>158</v>
      </c>
      <c r="D67" s="6" t="s">
        <v>117</v>
      </c>
      <c r="E67" s="1"/>
      <c r="F67" s="1"/>
      <c r="G67" s="100">
        <v>55</v>
      </c>
      <c r="H67" s="104"/>
      <c r="I67" s="1"/>
      <c r="J67" s="14" cm="1">
        <f t="array" ref="J67">IF(K67&lt;6,SUM(E67:I67),SUM(LARGE(E67:I67,{1;2;3;4;5;6})))</f>
        <v>55</v>
      </c>
      <c r="K67" s="25">
        <f>COUNT(E67:I67)</f>
        <v>1</v>
      </c>
    </row>
    <row r="68" spans="1:11" x14ac:dyDescent="0.3">
      <c r="A68" s="131">
        <f>RANK(J68,$J$2:J98)</f>
        <v>63</v>
      </c>
      <c r="B68" s="111" t="s">
        <v>144</v>
      </c>
      <c r="C68" s="6" t="s">
        <v>37</v>
      </c>
      <c r="D68" s="6" t="s">
        <v>134</v>
      </c>
      <c r="E68" s="1">
        <v>55</v>
      </c>
      <c r="F68" s="1"/>
      <c r="G68" s="100"/>
      <c r="H68" s="104"/>
      <c r="I68" s="1"/>
      <c r="J68" s="14" cm="1">
        <f t="array" ref="J68">IF(K68&lt;6,SUM(E68:I68),SUM(LARGE(E68:I68,{1;2;3;4;5;6})))</f>
        <v>55</v>
      </c>
      <c r="K68" s="25">
        <f>COUNT(E68:I68)</f>
        <v>1</v>
      </c>
    </row>
    <row r="69" spans="1:11" x14ac:dyDescent="0.3">
      <c r="A69" s="131">
        <f>RANK(J69,$J$2:J98)</f>
        <v>63</v>
      </c>
      <c r="B69" s="111" t="s">
        <v>36</v>
      </c>
      <c r="C69" s="6" t="s">
        <v>83</v>
      </c>
      <c r="D69" s="110" t="s">
        <v>173</v>
      </c>
      <c r="E69" s="6"/>
      <c r="F69" s="6"/>
      <c r="G69" s="100">
        <v>55</v>
      </c>
      <c r="H69" s="104"/>
      <c r="I69" s="1"/>
      <c r="J69" s="14" cm="1">
        <f t="array" ref="J69">IF(K69&lt;6,SUM(E69:I69),SUM(LARGE(E69:I69,{1;2;3;4;5;6})))</f>
        <v>55</v>
      </c>
      <c r="K69" s="25">
        <f>COUNT(E69:I69)</f>
        <v>1</v>
      </c>
    </row>
    <row r="70" spans="1:11" x14ac:dyDescent="0.3">
      <c r="A70" s="131">
        <f>RANK(J70,$J$2:J98)</f>
        <v>69</v>
      </c>
      <c r="B70" s="111" t="s">
        <v>36</v>
      </c>
      <c r="C70" s="6" t="s">
        <v>339</v>
      </c>
      <c r="D70" s="6" t="s">
        <v>191</v>
      </c>
      <c r="E70" s="1"/>
      <c r="F70" s="100">
        <v>51.5</v>
      </c>
      <c r="G70" s="1"/>
      <c r="H70" s="104"/>
      <c r="I70" s="1"/>
      <c r="J70" s="14" cm="1">
        <f t="array" ref="J70">IF(K70&lt;6,SUM(E70:I70),SUM(LARGE(E70:I70,{1;2;3;4;5;6})))</f>
        <v>51.5</v>
      </c>
      <c r="K70" s="25">
        <f>COUNT(E70:I70)</f>
        <v>1</v>
      </c>
    </row>
    <row r="71" spans="1:11" x14ac:dyDescent="0.3">
      <c r="A71" s="131">
        <f>RANK(J71,$J$2:J98)</f>
        <v>70</v>
      </c>
      <c r="B71" s="111" t="s">
        <v>36</v>
      </c>
      <c r="C71" s="6" t="s">
        <v>37</v>
      </c>
      <c r="D71" s="6" t="s">
        <v>271</v>
      </c>
      <c r="E71" s="1">
        <v>25</v>
      </c>
      <c r="F71" s="1"/>
      <c r="G71" s="1"/>
      <c r="H71" s="104">
        <v>25</v>
      </c>
      <c r="I71" s="1"/>
      <c r="J71" s="14" cm="1">
        <f t="array" ref="J71">IF(K71&lt;6,SUM(E71:I71),SUM(LARGE(E71:I71,{1;2;3;4;5;6})))</f>
        <v>50</v>
      </c>
      <c r="K71" s="25">
        <f>COUNT(E71:I71)</f>
        <v>2</v>
      </c>
    </row>
    <row r="72" spans="1:11" x14ac:dyDescent="0.3">
      <c r="A72" s="131">
        <f>RANK(J72,$J$2:J98)</f>
        <v>71</v>
      </c>
      <c r="B72" s="111" t="s">
        <v>36</v>
      </c>
      <c r="C72" s="6" t="s">
        <v>41</v>
      </c>
      <c r="D72" s="6" t="s">
        <v>81</v>
      </c>
      <c r="E72" s="1">
        <v>45</v>
      </c>
      <c r="F72" s="102">
        <v>0</v>
      </c>
      <c r="G72" s="6"/>
      <c r="H72" s="104"/>
      <c r="I72" s="1"/>
      <c r="J72" s="14" cm="1">
        <f t="array" ref="J72">IF(K72&lt;6,SUM(E72:I72),SUM(LARGE(E72:I72,{1;2;3;4;5;6})))</f>
        <v>45</v>
      </c>
      <c r="K72" s="25">
        <f>COUNT(E72:I72)</f>
        <v>2</v>
      </c>
    </row>
    <row r="73" spans="1:11" x14ac:dyDescent="0.3">
      <c r="A73" s="131">
        <f>RANK(J73,$J$2:J98)</f>
        <v>71</v>
      </c>
      <c r="B73" s="111" t="s">
        <v>36</v>
      </c>
      <c r="C73" s="6" t="s">
        <v>37</v>
      </c>
      <c r="D73" s="6" t="s">
        <v>263</v>
      </c>
      <c r="E73" s="6"/>
      <c r="F73" s="6"/>
      <c r="G73" s="100"/>
      <c r="H73" s="104">
        <v>45</v>
      </c>
      <c r="I73" s="1"/>
      <c r="J73" s="14" cm="1">
        <f t="array" ref="J73">IF(K73&lt;6,SUM(E73:I73),SUM(LARGE(E73:I73,{1;2;3;4;5;6})))</f>
        <v>45</v>
      </c>
      <c r="K73" s="25">
        <f>COUNT(E73:I73)</f>
        <v>1</v>
      </c>
    </row>
    <row r="74" spans="1:11" x14ac:dyDescent="0.3">
      <c r="A74" s="131">
        <f>RANK(J74,$J$2:J98)</f>
        <v>71</v>
      </c>
      <c r="B74" s="111" t="s">
        <v>36</v>
      </c>
      <c r="C74" s="6" t="s">
        <v>42</v>
      </c>
      <c r="D74" s="6" t="s">
        <v>327</v>
      </c>
      <c r="E74" s="1"/>
      <c r="F74" s="1"/>
      <c r="G74" s="1"/>
      <c r="H74" s="104"/>
      <c r="I74" s="1">
        <v>45</v>
      </c>
      <c r="J74" s="14" cm="1">
        <f t="array" ref="J74">IF(K74&lt;6,SUM(E74:I74),SUM(LARGE(E74:I74,{1;2;3;4;5;6})))</f>
        <v>45</v>
      </c>
      <c r="K74" s="25">
        <f>COUNT(E74:I74)</f>
        <v>1</v>
      </c>
    </row>
    <row r="75" spans="1:11" x14ac:dyDescent="0.3">
      <c r="A75" s="131">
        <f>RANK(J75,$J$2:J98)</f>
        <v>71</v>
      </c>
      <c r="B75" s="111" t="s">
        <v>36</v>
      </c>
      <c r="C75" s="6" t="s">
        <v>480</v>
      </c>
      <c r="D75" s="6" t="s">
        <v>398</v>
      </c>
      <c r="E75" s="1">
        <v>45</v>
      </c>
      <c r="F75" s="1"/>
      <c r="G75" s="1"/>
      <c r="H75" s="104"/>
      <c r="I75" s="1"/>
      <c r="J75" s="14" cm="1">
        <f t="array" ref="J75">IF(K75&lt;6,SUM(E75:I75),SUM(LARGE(E75:I75,{1;2;3;4;5;6})))</f>
        <v>45</v>
      </c>
      <c r="K75" s="25">
        <f>COUNT(E75:I75)</f>
        <v>1</v>
      </c>
    </row>
    <row r="76" spans="1:11" x14ac:dyDescent="0.3">
      <c r="A76" s="131">
        <f>RANK(J76,$J$2:J98)</f>
        <v>71</v>
      </c>
      <c r="B76" s="111" t="s">
        <v>36</v>
      </c>
      <c r="C76" s="6" t="s">
        <v>69</v>
      </c>
      <c r="D76" s="6" t="s">
        <v>97</v>
      </c>
      <c r="E76" s="13"/>
      <c r="F76" s="13"/>
      <c r="G76" s="13"/>
      <c r="H76" s="104"/>
      <c r="I76" s="1">
        <v>45</v>
      </c>
      <c r="J76" s="14" cm="1">
        <f t="array" ref="J76">IF(K76&lt;6,SUM(E76:I76),SUM(LARGE(E76:I76,{1;2;3;4;5;6})))</f>
        <v>45</v>
      </c>
      <c r="K76" s="25">
        <f>COUNT(E76:I76)</f>
        <v>1</v>
      </c>
    </row>
    <row r="77" spans="1:11" x14ac:dyDescent="0.3">
      <c r="A77" s="131">
        <f>RANK(J77,$J$2:J98)</f>
        <v>71</v>
      </c>
      <c r="B77" s="111" t="s">
        <v>39</v>
      </c>
      <c r="C77" s="6"/>
      <c r="D77" s="6" t="s">
        <v>498</v>
      </c>
      <c r="E77" s="6"/>
      <c r="F77" s="6"/>
      <c r="G77" s="6"/>
      <c r="H77" s="6"/>
      <c r="I77" s="1">
        <v>45</v>
      </c>
      <c r="J77" s="14" cm="1">
        <f t="array" ref="J77">IF(K77&lt;6,SUM(E77:I77),SUM(LARGE(E77:I77,{1;2;3;4;5;6})))</f>
        <v>45</v>
      </c>
      <c r="K77" s="25">
        <f>COUNT(E77:I77)</f>
        <v>1</v>
      </c>
    </row>
    <row r="78" spans="1:11" x14ac:dyDescent="0.3">
      <c r="A78" s="131">
        <f>RANK(J78,$J$2:J98)</f>
        <v>77</v>
      </c>
      <c r="B78" s="111" t="s">
        <v>36</v>
      </c>
      <c r="C78" s="6" t="s">
        <v>37</v>
      </c>
      <c r="D78" s="6" t="s">
        <v>382</v>
      </c>
      <c r="E78" s="1"/>
      <c r="F78" s="100">
        <v>35</v>
      </c>
      <c r="G78" s="1"/>
      <c r="H78" s="104"/>
      <c r="I78" s="13">
        <v>0</v>
      </c>
      <c r="J78" s="14" cm="1">
        <f t="array" ref="J78">IF(K78&lt;6,SUM(E78:I78),SUM(LARGE(E78:I78,{1;2;3;4;5;6})))</f>
        <v>35</v>
      </c>
      <c r="K78" s="25">
        <f>COUNT(E78:I78)</f>
        <v>2</v>
      </c>
    </row>
    <row r="79" spans="1:11" x14ac:dyDescent="0.3">
      <c r="A79" s="131">
        <f>RANK(J79,$J$2:J98)</f>
        <v>78</v>
      </c>
      <c r="B79" s="111" t="s">
        <v>36</v>
      </c>
      <c r="C79" s="6" t="s">
        <v>42</v>
      </c>
      <c r="D79" s="6" t="s">
        <v>288</v>
      </c>
      <c r="E79" s="1"/>
      <c r="F79" s="1"/>
      <c r="G79" s="1"/>
      <c r="H79" s="104">
        <v>30</v>
      </c>
      <c r="I79" s="1"/>
      <c r="J79" s="14" cm="1">
        <f t="array" ref="J79">IF(K79&lt;6,SUM(E79:I79),SUM(LARGE(E79:I79,{1;2;3;4;5;6})))</f>
        <v>30</v>
      </c>
      <c r="K79" s="25">
        <f>COUNT(E79:I79)</f>
        <v>1</v>
      </c>
    </row>
    <row r="80" spans="1:11" x14ac:dyDescent="0.3">
      <c r="A80" s="131">
        <f>RANK(J80,$J$2:J98)</f>
        <v>79</v>
      </c>
      <c r="B80" s="111" t="s">
        <v>36</v>
      </c>
      <c r="C80" s="6" t="s">
        <v>37</v>
      </c>
      <c r="D80" s="6" t="s">
        <v>201</v>
      </c>
      <c r="E80" s="1"/>
      <c r="F80" s="100">
        <v>25</v>
      </c>
      <c r="G80" s="1"/>
      <c r="H80" s="104"/>
      <c r="I80" s="1"/>
      <c r="J80" s="14" cm="1">
        <f t="array" ref="J80">IF(K80&lt;6,SUM(E80:I80),SUM(LARGE(E80:I80,{1;2;3;4;5;6})))</f>
        <v>25</v>
      </c>
      <c r="K80" s="25">
        <f>COUNT(E80:I80)</f>
        <v>1</v>
      </c>
    </row>
    <row r="81" spans="1:11" x14ac:dyDescent="0.3">
      <c r="A81" s="131">
        <f>RANK(J81,$J$2:J98)</f>
        <v>80</v>
      </c>
      <c r="B81" s="111" t="s">
        <v>36</v>
      </c>
      <c r="C81" s="6" t="s">
        <v>42</v>
      </c>
      <c r="D81" s="6" t="s">
        <v>325</v>
      </c>
      <c r="E81" s="13"/>
      <c r="F81" s="100">
        <v>20</v>
      </c>
      <c r="G81" s="13"/>
      <c r="H81" s="104"/>
      <c r="I81" s="1"/>
      <c r="J81" s="14" cm="1">
        <f t="array" ref="J81">IF(K81&lt;6,SUM(E81:I81),SUM(LARGE(E81:I81,{1;2;3;4;5;6})))</f>
        <v>20</v>
      </c>
      <c r="K81" s="25">
        <f>COUNT(E81:I81)</f>
        <v>1</v>
      </c>
    </row>
    <row r="82" spans="1:11" x14ac:dyDescent="0.3">
      <c r="A82" s="131">
        <f>RANK(J82,$J$2:J98)</f>
        <v>81</v>
      </c>
      <c r="B82" s="111" t="s">
        <v>36</v>
      </c>
      <c r="C82" s="6" t="s">
        <v>37</v>
      </c>
      <c r="D82" s="1" t="s">
        <v>265</v>
      </c>
      <c r="E82" s="1"/>
      <c r="F82" s="102">
        <v>0</v>
      </c>
      <c r="G82" s="102"/>
      <c r="H82" s="102">
        <v>0</v>
      </c>
      <c r="I82" s="1"/>
      <c r="J82" s="14" cm="1">
        <f t="array" ref="J82">IF(K82&lt;6,SUM(E82:I82),SUM(LARGE(E82:I82,{1;2;3;4;5;6})))</f>
        <v>0</v>
      </c>
      <c r="K82" s="25">
        <f>COUNT(E82:I82)</f>
        <v>2</v>
      </c>
    </row>
    <row r="83" spans="1:11" x14ac:dyDescent="0.3">
      <c r="A83" s="131">
        <f>RANK(J83,$J$2:J98)</f>
        <v>81</v>
      </c>
      <c r="B83" s="111" t="s">
        <v>36</v>
      </c>
      <c r="C83" s="6" t="s">
        <v>40</v>
      </c>
      <c r="D83" s="6" t="s">
        <v>168</v>
      </c>
      <c r="E83" s="6"/>
      <c r="F83" s="6"/>
      <c r="G83" s="6"/>
      <c r="H83" s="102">
        <v>0</v>
      </c>
      <c r="I83" s="13">
        <v>0</v>
      </c>
      <c r="J83" s="14" cm="1">
        <f t="array" ref="J83">IF(K83&lt;6,SUM(E83:I83),SUM(LARGE(E83:I83,{1;2;3;4;5;6})))</f>
        <v>0</v>
      </c>
      <c r="K83" s="25">
        <f>COUNT(E83:I83)</f>
        <v>2</v>
      </c>
    </row>
    <row r="84" spans="1:11" x14ac:dyDescent="0.3">
      <c r="A84" s="131">
        <f>RANK(J84,$J$2:J98)</f>
        <v>81</v>
      </c>
      <c r="B84" s="111" t="s">
        <v>36</v>
      </c>
      <c r="C84" s="6" t="s">
        <v>83</v>
      </c>
      <c r="D84" s="6" t="s">
        <v>423</v>
      </c>
      <c r="E84" s="13">
        <v>0</v>
      </c>
      <c r="F84" s="6"/>
      <c r="G84" s="6"/>
      <c r="H84" s="102">
        <v>0</v>
      </c>
      <c r="I84" s="1"/>
      <c r="J84" s="14" cm="1">
        <f t="array" ref="J84">IF(K84&lt;6,SUM(E84:I84),SUM(LARGE(E84:I84,{1;2;3;4;5;6})))</f>
        <v>0</v>
      </c>
      <c r="K84" s="25">
        <f>COUNT(E84:I84)</f>
        <v>2</v>
      </c>
    </row>
    <row r="85" spans="1:11" x14ac:dyDescent="0.3">
      <c r="A85" s="131">
        <f>RANK(J85,$J$2:J98)</f>
        <v>81</v>
      </c>
      <c r="B85" s="111" t="s">
        <v>36</v>
      </c>
      <c r="C85" s="6" t="s">
        <v>38</v>
      </c>
      <c r="D85" s="6" t="s">
        <v>409</v>
      </c>
      <c r="E85" s="13">
        <v>0</v>
      </c>
      <c r="F85" s="1"/>
      <c r="G85" s="1"/>
      <c r="H85" s="104"/>
      <c r="I85" s="1"/>
      <c r="J85" s="14" cm="1">
        <f t="array" ref="J85">IF(K85&lt;6,SUM(E85:I85),SUM(LARGE(E85:I85,{1;2;3;4;5;6})))</f>
        <v>0</v>
      </c>
      <c r="K85" s="25">
        <f>COUNT(E85:I85)</f>
        <v>1</v>
      </c>
    </row>
    <row r="86" spans="1:11" x14ac:dyDescent="0.3">
      <c r="A86" s="131">
        <f>RANK(J86,$J$2:J98)</f>
        <v>81</v>
      </c>
      <c r="B86" s="111" t="s">
        <v>36</v>
      </c>
      <c r="C86" s="6" t="s">
        <v>69</v>
      </c>
      <c r="D86" s="1" t="s">
        <v>463</v>
      </c>
      <c r="E86" s="1"/>
      <c r="F86" s="1"/>
      <c r="G86" s="102">
        <v>0</v>
      </c>
      <c r="H86" s="104"/>
      <c r="I86" s="1"/>
      <c r="J86" s="14" cm="1">
        <f t="array" ref="J86">IF(K86&lt;6,SUM(E86:I86),SUM(LARGE(E86:I86,{1;2;3;4;5;6})))</f>
        <v>0</v>
      </c>
      <c r="K86" s="25">
        <f>COUNT(E86:I86)</f>
        <v>1</v>
      </c>
    </row>
    <row r="87" spans="1:11" x14ac:dyDescent="0.3">
      <c r="A87" s="131">
        <f>RANK(J87,$J$2:J98)</f>
        <v>81</v>
      </c>
      <c r="B87" s="111" t="s">
        <v>36</v>
      </c>
      <c r="C87" s="6" t="s">
        <v>37</v>
      </c>
      <c r="D87" s="6" t="s">
        <v>220</v>
      </c>
      <c r="E87" s="1"/>
      <c r="F87" s="1"/>
      <c r="G87" s="1"/>
      <c r="H87" s="104"/>
      <c r="I87" s="13">
        <v>0</v>
      </c>
      <c r="J87" s="14" cm="1">
        <f t="array" ref="J87">IF(K87&lt;6,SUM(E87:I87),SUM(LARGE(E87:I87,{1;2;3;4;5;6})))</f>
        <v>0</v>
      </c>
      <c r="K87" s="25">
        <f>COUNT(E87:I87)</f>
        <v>1</v>
      </c>
    </row>
    <row r="88" spans="1:11" x14ac:dyDescent="0.3">
      <c r="A88" s="131">
        <f>RANK(J88,$J$2:J98)</f>
        <v>81</v>
      </c>
      <c r="B88" s="111" t="s">
        <v>36</v>
      </c>
      <c r="C88" s="6" t="s">
        <v>202</v>
      </c>
      <c r="D88" s="6" t="s">
        <v>181</v>
      </c>
      <c r="E88" s="13"/>
      <c r="F88" s="102">
        <v>0</v>
      </c>
      <c r="G88" s="13"/>
      <c r="H88" s="104"/>
      <c r="I88" s="1"/>
      <c r="J88" s="14" cm="1">
        <f t="array" ref="J88">IF(K88&lt;6,SUM(E88:I88),SUM(LARGE(E88:I88,{1;2;3;4;5;6})))</f>
        <v>0</v>
      </c>
      <c r="K88" s="25">
        <f>COUNT(E88:I88)</f>
        <v>1</v>
      </c>
    </row>
    <row r="89" spans="1:11" x14ac:dyDescent="0.3">
      <c r="A89" s="131">
        <f>RANK(J89,$J$2:J98)</f>
        <v>81</v>
      </c>
      <c r="B89" s="111" t="s">
        <v>36</v>
      </c>
      <c r="C89" s="6" t="s">
        <v>202</v>
      </c>
      <c r="D89" s="6" t="s">
        <v>353</v>
      </c>
      <c r="E89" s="13">
        <v>0</v>
      </c>
      <c r="F89" s="6"/>
      <c r="G89" s="100"/>
      <c r="H89" s="104"/>
      <c r="I89" s="1"/>
      <c r="J89" s="14" cm="1">
        <f t="array" ref="J89">IF(K89&lt;6,SUM(E89:I89),SUM(LARGE(E89:I89,{1;2;3;4;5;6})))</f>
        <v>0</v>
      </c>
      <c r="K89" s="25">
        <f>COUNT(E89:I89)</f>
        <v>1</v>
      </c>
    </row>
    <row r="90" spans="1:11" x14ac:dyDescent="0.3">
      <c r="A90" s="131">
        <f>RANK(J90,$J$2:J98)</f>
        <v>81</v>
      </c>
      <c r="B90" s="111" t="s">
        <v>36</v>
      </c>
      <c r="C90" s="6" t="s">
        <v>339</v>
      </c>
      <c r="D90" s="6" t="s">
        <v>192</v>
      </c>
      <c r="E90" s="13">
        <v>0</v>
      </c>
      <c r="F90" s="13"/>
      <c r="G90" s="13"/>
      <c r="H90" s="104"/>
      <c r="I90" s="1"/>
      <c r="J90" s="14" cm="1">
        <f t="array" ref="J90">IF(K90&lt;6,SUM(E90:I90),SUM(LARGE(E90:I90,{1;2;3;4;5;6})))</f>
        <v>0</v>
      </c>
      <c r="K90" s="25">
        <f>COUNT(E90:I90)</f>
        <v>1</v>
      </c>
    </row>
    <row r="91" spans="1:11" x14ac:dyDescent="0.3">
      <c r="A91" s="131">
        <f>RANK(J91,$J$2:J98)</f>
        <v>81</v>
      </c>
      <c r="B91" s="111" t="s">
        <v>36</v>
      </c>
      <c r="C91" s="6" t="s">
        <v>37</v>
      </c>
      <c r="D91" s="6" t="s">
        <v>317</v>
      </c>
      <c r="E91" s="1"/>
      <c r="F91" s="1"/>
      <c r="G91" s="102"/>
      <c r="H91" s="104"/>
      <c r="I91" s="13">
        <v>0</v>
      </c>
      <c r="J91" s="14" cm="1">
        <f t="array" ref="J91">IF(K91&lt;6,SUM(E91:I91),SUM(LARGE(E91:I91,{1;2;3;4;5;6})))</f>
        <v>0</v>
      </c>
      <c r="K91" s="25">
        <f>COUNT(E91:I91)</f>
        <v>1</v>
      </c>
    </row>
    <row r="92" spans="1:11" x14ac:dyDescent="0.3">
      <c r="A92" s="131">
        <f>RANK(J92,$J$2:J98)</f>
        <v>81</v>
      </c>
      <c r="B92" s="111" t="s">
        <v>36</v>
      </c>
      <c r="C92" s="6" t="s">
        <v>37</v>
      </c>
      <c r="D92" s="6" t="s">
        <v>439</v>
      </c>
      <c r="E92" s="6"/>
      <c r="F92" s="6"/>
      <c r="G92" s="100"/>
      <c r="H92" s="102">
        <v>0</v>
      </c>
      <c r="I92" s="1"/>
      <c r="J92" s="14" cm="1">
        <f t="array" ref="J92">IF(K92&lt;6,SUM(E92:I92),SUM(LARGE(E92:I92,{1;2;3;4;5;6})))</f>
        <v>0</v>
      </c>
      <c r="K92" s="25">
        <f>COUNT(E92:I92)</f>
        <v>1</v>
      </c>
    </row>
    <row r="93" spans="1:11" x14ac:dyDescent="0.3">
      <c r="A93" s="131">
        <f>RANK(J93,$J$2:J98)</f>
        <v>81</v>
      </c>
      <c r="B93" s="111" t="s">
        <v>36</v>
      </c>
      <c r="C93" s="6" t="s">
        <v>167</v>
      </c>
      <c r="D93" s="6" t="s">
        <v>481</v>
      </c>
      <c r="E93" s="6"/>
      <c r="F93" s="6"/>
      <c r="G93" s="6"/>
      <c r="H93" s="6"/>
      <c r="I93" s="13">
        <v>0</v>
      </c>
      <c r="J93" s="14" cm="1">
        <f t="array" ref="J93">IF(K93&lt;6,SUM(E93:I93),SUM(LARGE(E93:I93,{1;2;3;4;5;6})))</f>
        <v>0</v>
      </c>
      <c r="K93" s="25">
        <f>COUNT(E93:I93)</f>
        <v>1</v>
      </c>
    </row>
    <row r="94" spans="1:11" x14ac:dyDescent="0.3">
      <c r="A94" s="131">
        <f>RANK(J94,$J$2:J98)</f>
        <v>81</v>
      </c>
      <c r="B94" s="111" t="s">
        <v>36</v>
      </c>
      <c r="C94" s="6"/>
      <c r="D94" s="6" t="s">
        <v>465</v>
      </c>
      <c r="E94" s="6"/>
      <c r="F94" s="6"/>
      <c r="G94" s="6"/>
      <c r="H94" s="102">
        <v>0</v>
      </c>
      <c r="I94" s="1"/>
      <c r="J94" s="14" cm="1">
        <f t="array" ref="J94">IF(K94&lt;6,SUM(E94:I94),SUM(LARGE(E94:I94,{1;2;3;4;5;6})))</f>
        <v>0</v>
      </c>
      <c r="K94" s="25">
        <f>COUNT(E94:I94)</f>
        <v>1</v>
      </c>
    </row>
    <row r="95" spans="1:11" x14ac:dyDescent="0.3">
      <c r="A95" s="131">
        <f>RANK(J95,$J$2:J98)</f>
        <v>81</v>
      </c>
      <c r="B95" s="111" t="s">
        <v>36</v>
      </c>
      <c r="C95" s="6" t="s">
        <v>42</v>
      </c>
      <c r="D95" s="6" t="s">
        <v>119</v>
      </c>
      <c r="E95" s="1"/>
      <c r="F95" s="1"/>
      <c r="G95" s="1"/>
      <c r="H95" s="102">
        <v>0</v>
      </c>
      <c r="I95" s="1"/>
      <c r="J95" s="14" cm="1">
        <f t="array" ref="J95">IF(K95&lt;6,SUM(E95:I95),SUM(LARGE(E95:I95,{1;2;3;4;5;6})))</f>
        <v>0</v>
      </c>
      <c r="K95" s="25">
        <f>COUNT(E95:I95)</f>
        <v>1</v>
      </c>
    </row>
    <row r="96" spans="1:11" x14ac:dyDescent="0.3">
      <c r="A96" s="131">
        <f>RANK(J96,$J$2:J98)</f>
        <v>81</v>
      </c>
      <c r="B96" s="111" t="s">
        <v>36</v>
      </c>
      <c r="C96" s="6" t="s">
        <v>38</v>
      </c>
      <c r="D96" s="6" t="s">
        <v>426</v>
      </c>
      <c r="E96" s="13">
        <v>0</v>
      </c>
      <c r="F96" s="6"/>
      <c r="G96" s="6"/>
      <c r="H96" s="104"/>
      <c r="I96" s="1"/>
      <c r="J96" s="14" cm="1">
        <f t="array" ref="J96">IF(K96&lt;6,SUM(E96:I96),SUM(LARGE(E96:I96,{1;2;3;4;5;6})))</f>
        <v>0</v>
      </c>
      <c r="K96" s="25">
        <f>COUNT(E96:I96)</f>
        <v>1</v>
      </c>
    </row>
    <row r="97" spans="1:11" x14ac:dyDescent="0.3">
      <c r="A97" s="131">
        <f>RANK(J97,$J$2:J98)</f>
        <v>81</v>
      </c>
      <c r="B97" s="111" t="s">
        <v>36</v>
      </c>
      <c r="C97" s="6" t="s">
        <v>83</v>
      </c>
      <c r="D97" s="110" t="s">
        <v>455</v>
      </c>
      <c r="E97" s="6"/>
      <c r="F97" s="6"/>
      <c r="G97" s="102">
        <v>0</v>
      </c>
      <c r="H97" s="104"/>
      <c r="I97" s="1"/>
      <c r="J97" s="14" cm="1">
        <f t="array" ref="J97">IF(K97&lt;6,SUM(E97:I97),SUM(LARGE(E97:I97,{1;2;3;4;5;6})))</f>
        <v>0</v>
      </c>
      <c r="K97" s="25">
        <f>COUNT(E97:I97)</f>
        <v>1</v>
      </c>
    </row>
    <row r="98" spans="1:11" x14ac:dyDescent="0.3">
      <c r="A98" s="131">
        <f>RANK(J98,$J$2:J98)</f>
        <v>81</v>
      </c>
      <c r="B98" s="111" t="s">
        <v>36</v>
      </c>
      <c r="C98" s="6"/>
      <c r="D98" s="6" t="s">
        <v>436</v>
      </c>
      <c r="E98" s="6"/>
      <c r="F98" s="102">
        <v>0</v>
      </c>
      <c r="G98" s="6"/>
      <c r="H98" s="104"/>
      <c r="I98" s="1"/>
      <c r="J98" s="14" cm="1">
        <f t="array" ref="J98">IF(K98&lt;6,SUM(E98:I98),SUM(LARGE(E98:I98,{1;2;3;4;5;6})))</f>
        <v>0</v>
      </c>
      <c r="K98" s="25">
        <f>COUNT(E98:I98)</f>
        <v>1</v>
      </c>
    </row>
  </sheetData>
  <autoFilter ref="A1:K1" xr:uid="{00000000-0001-0000-0500-000000000000}">
    <sortState xmlns:xlrd2="http://schemas.microsoft.com/office/spreadsheetml/2017/richdata2" ref="A2:K274">
      <sortCondition descending="1" ref="J1"/>
    </sortState>
  </autoFilter>
  <conditionalFormatting sqref="D1:D1048576">
    <cfRule type="duplicateValues" dxfId="18" priority="1"/>
    <cfRule type="duplicateValues" dxfId="17" priority="2"/>
    <cfRule type="duplicateValues" dxfId="16" priority="494"/>
    <cfRule type="duplicateValues" dxfId="15" priority="495"/>
  </conditionalFormatting>
  <conditionalFormatting sqref="D68">
    <cfRule type="duplicateValues" dxfId="14" priority="11"/>
    <cfRule type="duplicateValues" dxfId="13" priority="12" stopIfTrue="1"/>
    <cfRule type="duplicateValues" dxfId="12" priority="13" stopIfTrue="1"/>
  </conditionalFormatting>
  <conditionalFormatting sqref="D1:D67 D69:D1048576">
    <cfRule type="duplicateValues" dxfId="0" priority="589"/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topLeftCell="I1" zoomScale="85" zoomScaleNormal="85" workbookViewId="0">
      <selection activeCell="O32" sqref="O32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31" bestFit="1" customWidth="1"/>
    <col min="15" max="15" width="12.33203125" style="31" bestFit="1" customWidth="1"/>
    <col min="16" max="16" width="9.88671875" style="31" bestFit="1" customWidth="1"/>
    <col min="17" max="17" width="15.5546875" style="31" bestFit="1" customWidth="1"/>
    <col min="19" max="19" width="9.109375" style="31"/>
    <col min="20" max="20" width="14.88671875" style="31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33" customFormat="1" x14ac:dyDescent="0.25">
      <c r="A1" s="33" t="s">
        <v>241</v>
      </c>
      <c r="B1" s="35" t="s">
        <v>242</v>
      </c>
      <c r="C1" s="38" t="s">
        <v>243</v>
      </c>
      <c r="D1" s="36" t="s">
        <v>244</v>
      </c>
      <c r="E1" s="37" t="s">
        <v>245</v>
      </c>
      <c r="F1" s="39" t="s">
        <v>246</v>
      </c>
      <c r="G1" s="39" t="s">
        <v>247</v>
      </c>
      <c r="H1" s="33" t="s">
        <v>153</v>
      </c>
      <c r="N1" s="34"/>
      <c r="O1" s="34"/>
      <c r="P1" s="34"/>
      <c r="Q1" s="34"/>
      <c r="S1" s="34"/>
      <c r="T1" s="34"/>
    </row>
    <row r="2" spans="1:41" ht="17.399999999999999" x14ac:dyDescent="0.3">
      <c r="A2" s="53" t="s">
        <v>37</v>
      </c>
      <c r="B2" s="32">
        <f>IFERROR(COUNTIF(MÜ!C:C,Info!A2),"")</f>
        <v>21</v>
      </c>
      <c r="C2" s="32">
        <f>IFERROR(COUNTIF(NÜ!C:C,Info!A2),"")</f>
        <v>8</v>
      </c>
      <c r="D2" s="32">
        <f>IFERROR(COUNTIF(MP!C:C,Info!A2),"")</f>
        <v>18</v>
      </c>
      <c r="E2" s="32">
        <f>IFERROR(COUNTIF(NP!C:C,Info!A2),"")</f>
        <v>17</v>
      </c>
      <c r="F2" s="32">
        <f>IFERROR(COUNTIF('SP M'!C:C,Info!A2),"")</f>
        <v>20</v>
      </c>
      <c r="G2" s="32">
        <f>IFERROR(COUNTIF('SP N'!C:C,Info!A2),"")</f>
        <v>17</v>
      </c>
      <c r="H2" s="32">
        <f t="shared" ref="H2:H32" si="0">SUM(B2:G2)</f>
        <v>101</v>
      </c>
      <c r="L2" s="128" t="s">
        <v>294</v>
      </c>
      <c r="M2" s="128"/>
      <c r="N2" s="128"/>
      <c r="O2" s="128"/>
      <c r="P2" s="128"/>
      <c r="Q2" s="128"/>
      <c r="R2" s="128"/>
      <c r="S2" s="128"/>
      <c r="T2" s="128"/>
      <c r="U2" s="128"/>
    </row>
    <row r="3" spans="1:41" x14ac:dyDescent="0.25">
      <c r="A3" s="53" t="s">
        <v>38</v>
      </c>
      <c r="B3" s="32">
        <f>IFERROR(COUNTIF(MÜ!C:C,Info!A3),"")</f>
        <v>19</v>
      </c>
      <c r="C3" s="32">
        <f>IFERROR(COUNTIF(NÜ!C:C,Info!A3),"")</f>
        <v>14</v>
      </c>
      <c r="D3" s="32">
        <f>IFERROR(COUNTIF(MP!C:C,Info!A3),"")</f>
        <v>24</v>
      </c>
      <c r="E3" s="32">
        <f>IFERROR(COUNTIF(NP!C:C,Info!A3),"")</f>
        <v>30</v>
      </c>
      <c r="F3" s="32">
        <f>IFERROR(COUNTIF('SP M'!C:C,Info!A3),"")</f>
        <v>10</v>
      </c>
      <c r="G3" s="32">
        <f>IFERROR(COUNTIF('SP N'!C:C,Info!A3),"")</f>
        <v>14</v>
      </c>
      <c r="H3" s="32">
        <f t="shared" si="0"/>
        <v>111</v>
      </c>
      <c r="L3" s="129" t="s">
        <v>157</v>
      </c>
      <c r="M3" s="129"/>
      <c r="N3" s="129"/>
      <c r="O3" s="129"/>
      <c r="P3" s="129"/>
      <c r="Q3" s="129"/>
      <c r="R3" s="129"/>
      <c r="S3" s="129"/>
      <c r="T3" s="129"/>
      <c r="U3" s="129"/>
    </row>
    <row r="4" spans="1:41" x14ac:dyDescent="0.25">
      <c r="A4" s="53" t="s">
        <v>42</v>
      </c>
      <c r="B4" s="32">
        <f>IFERROR(COUNTIF(MÜ!C:C,Info!A4),"")</f>
        <v>20</v>
      </c>
      <c r="C4" s="32">
        <f>IFERROR(COUNTIF(NÜ!C:C,Info!A4),"")</f>
        <v>10</v>
      </c>
      <c r="D4" s="32">
        <f>IFERROR(COUNTIF(MP!C:C,Info!A4),"")</f>
        <v>15</v>
      </c>
      <c r="E4" s="32">
        <f>IFERROR(COUNTIF(NP!C:C,Info!A4),"")</f>
        <v>13</v>
      </c>
      <c r="F4" s="32">
        <f>IFERROR(COUNTIF('SP M'!C:C,Info!A4),"")</f>
        <v>11</v>
      </c>
      <c r="G4" s="32">
        <f>IFERROR(COUNTIF('SP N'!C:C,Info!A4),"")</f>
        <v>9</v>
      </c>
      <c r="H4" s="32">
        <f t="shared" si="0"/>
        <v>78</v>
      </c>
    </row>
    <row r="5" spans="1:41" ht="14.4" x14ac:dyDescent="0.3">
      <c r="A5" s="53" t="s">
        <v>69</v>
      </c>
      <c r="B5" s="32">
        <f>IFERROR(COUNTIF(MÜ!C:C,Info!A5),"")</f>
        <v>6</v>
      </c>
      <c r="C5" s="32">
        <f>IFERROR(COUNTIF(NÜ!C:C,Info!A5),"")</f>
        <v>4</v>
      </c>
      <c r="D5" s="32">
        <f>IFERROR(COUNTIF(MP!C:C,Info!A5),"")</f>
        <v>14</v>
      </c>
      <c r="E5" s="32">
        <f>IFERROR(COUNTIF(NP!C:C,Info!A5),"")</f>
        <v>12</v>
      </c>
      <c r="F5" s="32">
        <f>IFERROR(COUNTIF('SP M'!C:C,Info!A5),"")</f>
        <v>8</v>
      </c>
      <c r="G5" s="32">
        <f>IFERROR(COUNTIF('SP N'!C:C,Info!A5),"")</f>
        <v>6</v>
      </c>
      <c r="H5" s="32">
        <f t="shared" si="0"/>
        <v>50</v>
      </c>
      <c r="L5" s="40" t="s">
        <v>156</v>
      </c>
      <c r="M5" s="86" t="s">
        <v>151</v>
      </c>
      <c r="N5" s="75" t="s">
        <v>296</v>
      </c>
      <c r="O5" s="75" t="s">
        <v>301</v>
      </c>
      <c r="P5" s="82" t="s">
        <v>295</v>
      </c>
      <c r="Q5" s="76" t="s">
        <v>152</v>
      </c>
      <c r="R5" s="79" t="s">
        <v>153</v>
      </c>
      <c r="S5" s="77" t="s">
        <v>296</v>
      </c>
      <c r="T5" s="77" t="s">
        <v>154</v>
      </c>
      <c r="U5" s="78" t="s">
        <v>155</v>
      </c>
      <c r="X5" t="s">
        <v>298</v>
      </c>
      <c r="Z5" s="87" t="s">
        <v>296</v>
      </c>
      <c r="AA5" s="88" t="s">
        <v>280</v>
      </c>
      <c r="AB5" s="89" t="s">
        <v>297</v>
      </c>
      <c r="AD5" s="40" t="s">
        <v>156</v>
      </c>
      <c r="AE5" s="41" t="s">
        <v>280</v>
      </c>
      <c r="AF5" s="42" t="s">
        <v>281</v>
      </c>
      <c r="AG5" s="43" t="s">
        <v>282</v>
      </c>
      <c r="AK5" s="57" t="s">
        <v>28</v>
      </c>
      <c r="AL5" s="22" t="s">
        <v>29</v>
      </c>
      <c r="AM5" s="21" t="s">
        <v>30</v>
      </c>
      <c r="AN5" s="20" t="s">
        <v>31</v>
      </c>
      <c r="AO5" s="27" t="s">
        <v>32</v>
      </c>
    </row>
    <row r="6" spans="1:41" x14ac:dyDescent="0.25">
      <c r="A6" s="53" t="s">
        <v>123</v>
      </c>
      <c r="B6" s="32">
        <f>IFERROR(COUNTIF(MÜ!C:C,Info!A6),"")</f>
        <v>3</v>
      </c>
      <c r="C6" s="32">
        <f>IFERROR(COUNTIF(NÜ!C:C,Info!A6),"")</f>
        <v>1</v>
      </c>
      <c r="D6" s="32">
        <f>IFERROR(COUNTIF(MP!C:C,Info!A6),"")</f>
        <v>9</v>
      </c>
      <c r="E6" s="32">
        <f>IFERROR(COUNTIF(NP!C:C,Info!A6),"")</f>
        <v>5</v>
      </c>
      <c r="F6" s="32">
        <f>IFERROR(COUNTIF('SP M'!C:C,Info!A6),"")</f>
        <v>5</v>
      </c>
      <c r="G6" s="32">
        <f>IFERROR(COUNTIF('SP N'!C:C,Info!A6),"")</f>
        <v>5</v>
      </c>
      <c r="H6" s="32">
        <f t="shared" si="0"/>
        <v>28</v>
      </c>
      <c r="L6" s="118">
        <v>1</v>
      </c>
      <c r="M6" t="str">
        <f>'[1]SP  '!$A$2</f>
        <v>Gert Christofer Luigas</v>
      </c>
      <c r="N6" s="65" t="str">
        <f>IF(M6="","",IFERROR(INDEX($AK$5:$AO$5,1,MATCH(INDEX(MÜ!A:A,MATCH(Info!M6,MÜ!D:D,0),1),$AK$6:$AO$6)),IFERROR(INDEX($AK$5:$AO$5,1,MATCH(INDEX(NÜ!A:A,MATCH(Info!M6,NÜ!D:D,0),1),$AK$7:$AO$7)),"")))</f>
        <v/>
      </c>
      <c r="O6" s="68" t="str">
        <f>IF(M6="","",IFERROR(INDEX(MÜ!J:J,MATCH(Info!M6,MÜ!D:D,0),1),IFERROR(INDEX(NÜ!J:J,MATCH(Info!M6,NÜ!D:D,0),1),"EI OLE")))</f>
        <v>EI OLE</v>
      </c>
      <c r="P6" s="83" t="str">
        <f>IF(M6="","",IFERROR(INDEX($AK$5:$AO$5,1,MATCH(INDEX(MP!A:A,MATCH(Info!M6,MP!D:D,0),1),$AK$8:$AO$8)),IFERROR(INDEX($AK$5:$AO$5,1,MATCH(INDEX(NP!A:A,MATCH(Info!M6,NP!D:D,0),1),$AK$9:$AO$9)),"")))</f>
        <v/>
      </c>
      <c r="Q6" s="50" t="str">
        <f>IF(M6="","",IFERROR(INDEX(MP!J:J,MATCH(Info!M6,MP!D:D,0),1),IFERROR(INDEX(NP!J:J,MATCH(Info!M6,NP!D:D,0),1),"EI OLE")))</f>
        <v>EI OLE</v>
      </c>
      <c r="R6" s="125">
        <f>SUM(Q6:Q7)</f>
        <v>0</v>
      </c>
      <c r="S6" s="72" t="str">
        <f>IF(M6="","",IFERROR(INDEX($AK$5:$AO$5,1,MATCH(INDEX('SP M'!A:A,MATCH(Info!M6,'SP M'!D:D,0),1),$AK$10:$AO$10)),IFERROR(INDEX($AK$5:$AO$5,1,MATCH(INDEX('SP N'!A:A,MATCH(Info!M6,'SP N'!D:D,0),1),$AK$11:$AO$11)),"")))</f>
        <v/>
      </c>
      <c r="T6" s="54" t="str">
        <f>IF(M6="","",IFERROR(INDEX('SP M'!J:J,MATCH(Info!M6,'SP M'!D:D,0),1),IFERROR(INDEX('SP N'!J:J,MATCH(Info!M6,'SP N'!D:D,0),1),"EI OLE")))</f>
        <v>EI OLE</v>
      </c>
      <c r="U6" s="127">
        <f>SUM(T6:T7)</f>
        <v>0</v>
      </c>
      <c r="V6">
        <f>IF(M6="","",MAX(O6,Q6,T6))</f>
        <v>0</v>
      </c>
      <c r="X6">
        <v>1</v>
      </c>
      <c r="Z6" s="58" t="str">
        <f>$N$6</f>
        <v/>
      </c>
      <c r="AA6" s="58" t="str">
        <f>$M$6</f>
        <v>Gert Christofer Luigas</v>
      </c>
      <c r="AB6" s="59" t="str">
        <f>$O$6</f>
        <v>EI OLE</v>
      </c>
      <c r="AD6" s="44">
        <f>$L$8</f>
        <v>2</v>
      </c>
      <c r="AE6" s="45" t="str">
        <f>$M$8&amp;" - "&amp;$M$9</f>
        <v>0 - 0</v>
      </c>
      <c r="AF6" s="46">
        <f>$R$8</f>
        <v>0</v>
      </c>
      <c r="AG6" s="47">
        <f>$U$8</f>
        <v>0</v>
      </c>
      <c r="AJ6" s="33" t="s">
        <v>242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53" t="s">
        <v>44</v>
      </c>
      <c r="B7" s="32">
        <f>IFERROR(COUNTIF(MÜ!C:C,Info!A7),"")</f>
        <v>2</v>
      </c>
      <c r="C7" s="32">
        <f>IFERROR(COUNTIF(NÜ!C:C,Info!A7),"")</f>
        <v>0</v>
      </c>
      <c r="D7" s="32">
        <f>IFERROR(COUNTIF(MP!C:C,Info!A7),"")</f>
        <v>0</v>
      </c>
      <c r="E7" s="32">
        <f>IFERROR(COUNTIF(NP!C:C,Info!A7),"")</f>
        <v>1</v>
      </c>
      <c r="F7" s="32">
        <f>IFERROR(COUNTIF('SP M'!C:C,Info!A7),"")</f>
        <v>0</v>
      </c>
      <c r="G7" s="32">
        <f>IFERROR(COUNTIF('SP N'!C:C,Info!A7),"")</f>
        <v>1</v>
      </c>
      <c r="H7" s="32">
        <f t="shared" si="0"/>
        <v>4</v>
      </c>
      <c r="L7" s="118"/>
      <c r="M7" t="str">
        <f>'[1]SP  '!$B$2</f>
        <v>Keith Lysandra Luigas</v>
      </c>
      <c r="N7" s="66" t="str">
        <f>IF(M7="","",IFERROR(INDEX($AK$5:$AO$5,1,MATCH(INDEX(MÜ!A:A,MATCH(Info!M7,MÜ!D:D,0),1),$AK$6:$AO$6)),IFERROR(INDEX($AK$5:$AO$5,1,MATCH(INDEX(NÜ!A:A,MATCH(Info!M7,NÜ!D:D,0),1),$AK$7:$AO$7)),"")))</f>
        <v/>
      </c>
      <c r="O7" s="81" t="str">
        <f>IF(M7="","",IFERROR(INDEX(MÜ!J:J,MATCH(Info!M7,MÜ!D:D,0),1),IFERROR(INDEX(NÜ!J:J,MATCH(Info!M7,NÜ!D:D,0),1),"EI OLE")))</f>
        <v>EI OLE</v>
      </c>
      <c r="P7" s="84" t="str">
        <f>IF(M7="","",IFERROR(INDEX($AK$5:$AO$5,1,MATCH(INDEX(MP!A:A,MATCH(Info!M7,MP!D:D,0),1),$AK$8:$AO$8)),IFERROR(INDEX($AK$5:$AO$5,1,MATCH(INDEX(NP!A:A,MATCH(Info!M7,NP!D:D,0),1),$AK$9:$AO$9)),"")))</f>
        <v/>
      </c>
      <c r="Q7" s="51" t="str">
        <f>IF(M7="","",IFERROR(INDEX(MP!J:J,MATCH(Info!M7,MP!D:D,0),1),IFERROR(INDEX(NP!J:J,MATCH(Info!M7,NP!D:D,0),1),"EI OLE")))</f>
        <v>EI OLE</v>
      </c>
      <c r="R7" s="121"/>
      <c r="S7" s="73" t="str">
        <f>IF(M7="","",IFERROR(INDEX($AK$5:$AO$5,1,MATCH(INDEX('SP M'!A:A,MATCH(Info!M7,'SP M'!D:D,0),1),$AK$10:$AO$10)),IFERROR(INDEX($AK$5:$AO$5,1,MATCH(INDEX('SP N'!A:A,MATCH(Info!M7,'SP N'!D:D,0),1),$AK$11:$AO$11)),"")))</f>
        <v/>
      </c>
      <c r="T7" s="55" t="str">
        <f>IF(M7="","",IFERROR(INDEX('SP M'!J:J,MATCH(Info!M7,'SP M'!D:D,0),1),IFERROR(INDEX('SP N'!J:J,MATCH(Info!M7,'SP N'!D:D,0),1),"EI OLE")))</f>
        <v>EI OLE</v>
      </c>
      <c r="U7" s="123"/>
      <c r="X7">
        <v>2</v>
      </c>
      <c r="Z7" s="58" t="str">
        <f>$N$7</f>
        <v/>
      </c>
      <c r="AA7" s="60" t="str">
        <f>$M$7</f>
        <v>Keith Lysandra Luigas</v>
      </c>
      <c r="AB7" s="61" t="str">
        <f>$O$7</f>
        <v>EI OLE</v>
      </c>
      <c r="AD7" s="48">
        <f>$L$6</f>
        <v>1</v>
      </c>
      <c r="AE7" s="45" t="str">
        <f>$M$6&amp;" - "&amp;$M$7</f>
        <v>Gert Christofer Luigas - Keith Lysandra Luigas</v>
      </c>
      <c r="AF7" s="46">
        <f>$R$6</f>
        <v>0</v>
      </c>
      <c r="AG7" s="47">
        <f>$U$6</f>
        <v>0</v>
      </c>
      <c r="AJ7" s="33" t="s">
        <v>243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53" t="s">
        <v>41</v>
      </c>
      <c r="B8" s="32">
        <f>IFERROR(COUNTIF(MÜ!C:C,Info!A8),"")</f>
        <v>6</v>
      </c>
      <c r="C8" s="32">
        <f>IFERROR(COUNTIF(NÜ!C:C,Info!A8),"")</f>
        <v>3</v>
      </c>
      <c r="D8" s="32">
        <f>IFERROR(COUNTIF(MP!C:C,Info!A8),"")</f>
        <v>9</v>
      </c>
      <c r="E8" s="32">
        <f>IFERROR(COUNTIF(NP!C:C,Info!A8),"")</f>
        <v>6</v>
      </c>
      <c r="F8" s="32">
        <f>IFERROR(COUNTIF('SP M'!C:C,Info!A8),"")</f>
        <v>6</v>
      </c>
      <c r="G8" s="32">
        <f>IFERROR(COUNTIF('SP N'!C:C,Info!A8),"")</f>
        <v>5</v>
      </c>
      <c r="H8" s="32">
        <f t="shared" si="0"/>
        <v>35</v>
      </c>
      <c r="L8" s="126">
        <v>2</v>
      </c>
      <c r="M8">
        <f>'[1]SP  '!$A$3</f>
        <v>0</v>
      </c>
      <c r="N8" s="66" t="str">
        <f>IF(M8="","",IFERROR(INDEX($AK$5:$AO$5,1,MATCH(INDEX(MÜ!A:A,MATCH(Info!M8,MÜ!D:D,0),1),$AK$6:$AO$6)),IFERROR(INDEX($AK$5:$AO$5,1,MATCH(INDEX(NÜ!A:A,MATCH(Info!M8,NÜ!D:D,0),1),$AK$7:$AO$7)),"")))</f>
        <v/>
      </c>
      <c r="O8" s="69" t="str">
        <f>IF(M8="","",IFERROR(INDEX(MÜ!J:J,MATCH(Info!M8,MÜ!D:D,0),1),IFERROR(INDEX(NÜ!J:J,MATCH(Info!M8,NÜ!D:D,0),1),"EI OLE")))</f>
        <v>EI OLE</v>
      </c>
      <c r="P8" s="85" t="str">
        <f>IF(M8="","",IFERROR(INDEX($AK$5:$AO$5,1,MATCH(INDEX(MP!A:A,MATCH(Info!M8,MP!D:D,0),1),$AK$8:$AO$8)),IFERROR(INDEX($AK$5:$AO$5,1,MATCH(INDEX(NP!A:A,MATCH(Info!M8,NP!D:D,0),1),$AK$9:$AO$9)),"")))</f>
        <v/>
      </c>
      <c r="Q8" s="51" t="str">
        <f>IF(M8="","",IFERROR(INDEX(MP!J:J,MATCH(Info!M8,MP!D:D,0),1),IFERROR(INDEX(NP!J:J,MATCH(Info!M8,NP!D:D,0),1),"EI OLE")))</f>
        <v>EI OLE</v>
      </c>
      <c r="R8" s="121">
        <f>SUM(Q8:Q9)</f>
        <v>0</v>
      </c>
      <c r="S8" s="73" t="str">
        <f>IF(M8="","",IFERROR(INDEX($AK$5:$AO$5,1,MATCH(INDEX('SP M'!A:A,MATCH(Info!M8,'SP M'!D:D,0),1),$AK$10:$AO$10)),IFERROR(INDEX($AK$5:$AO$5,1,MATCH(INDEX('SP N'!A:A,MATCH(Info!M8,'SP N'!D:D,0),1),$AK$11:$AO$11)),"")))</f>
        <v/>
      </c>
      <c r="T8" s="55" t="str">
        <f>IF(M8="","",IFERROR(INDEX('SP M'!J:J,MATCH(Info!M8,'SP M'!D:D,0),1),IFERROR(INDEX('SP N'!J:J,MATCH(Info!M8,'SP N'!D:D,0),1),"EI OLE")))</f>
        <v>EI OLE</v>
      </c>
      <c r="U8" s="123">
        <f>SUM(T8:T9)</f>
        <v>0</v>
      </c>
      <c r="X8">
        <v>3</v>
      </c>
      <c r="Z8" s="58" t="str">
        <f>$N$8</f>
        <v/>
      </c>
      <c r="AA8" s="60">
        <f>$M$8</f>
        <v>0</v>
      </c>
      <c r="AB8" s="61" t="str">
        <f>$O$8</f>
        <v>EI OLE</v>
      </c>
      <c r="AD8" s="48">
        <f>$L$10</f>
        <v>3</v>
      </c>
      <c r="AE8" s="45" t="str">
        <f>$M$10&amp;" - "&amp;$M$11</f>
        <v>0 - 0</v>
      </c>
      <c r="AF8" s="46">
        <f>$R$10</f>
        <v>0</v>
      </c>
      <c r="AG8" s="47">
        <f>$U$10</f>
        <v>0</v>
      </c>
      <c r="AJ8" s="33" t="s">
        <v>244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53" t="s">
        <v>339</v>
      </c>
      <c r="B9" s="32">
        <f>IFERROR(COUNTIF(MÜ!C:C,Info!A9),"")</f>
        <v>12</v>
      </c>
      <c r="C9" s="32">
        <f>IFERROR(COUNTIF(NÜ!C:C,Info!A9),"")</f>
        <v>2</v>
      </c>
      <c r="D9" s="32">
        <f>IFERROR(COUNTIF(MP!C:C,Info!A9),"")</f>
        <v>5</v>
      </c>
      <c r="E9" s="32">
        <f>IFERROR(COUNTIF(NP!C:C,Info!A9),"")</f>
        <v>3</v>
      </c>
      <c r="F9" s="32">
        <f>IFERROR(COUNTIF('SP M'!C:C,Info!A9),"")</f>
        <v>1</v>
      </c>
      <c r="G9" s="32">
        <f>IFERROR(COUNTIF('SP N'!C:C,Info!A9),"")</f>
        <v>4</v>
      </c>
      <c r="H9" s="32">
        <f t="shared" si="0"/>
        <v>27</v>
      </c>
      <c r="I9" s="23"/>
      <c r="J9" s="29" t="s">
        <v>28</v>
      </c>
      <c r="L9" s="126"/>
      <c r="M9">
        <f>'[1]SP  '!$B$3</f>
        <v>0</v>
      </c>
      <c r="N9" s="66" t="str">
        <f>IF(M9="","",IFERROR(INDEX($AK$5:$AO$5,1,MATCH(INDEX(MÜ!A:A,MATCH(Info!M9,MÜ!D:D,0),1),$AK$6:$AO$6)),IFERROR(INDEX($AK$5:$AO$5,1,MATCH(INDEX(NÜ!A:A,MATCH(Info!M9,NÜ!D:D,0),1),$AK$7:$AO$7)),"")))</f>
        <v/>
      </c>
      <c r="O9" s="69" t="str">
        <f>IF(M9="","",IFERROR(INDEX(MÜ!J:J,MATCH(Info!M9,MÜ!D:D,0),1),IFERROR(INDEX(NÜ!J:J,MATCH(Info!M9,NÜ!D:D,0),1),"EI OLE")))</f>
        <v>EI OLE</v>
      </c>
      <c r="P9" s="85" t="str">
        <f>IF(M9="","",IFERROR(INDEX($AK$5:$AO$5,1,MATCH(INDEX(MP!A:A,MATCH(Info!M9,MP!D:D,0),1),$AK$8:$AO$8)),IFERROR(INDEX($AK$5:$AO$5,1,MATCH(INDEX(NP!A:A,MATCH(Info!M9,NP!D:D,0),1),$AK$9:$AO$9)),"")))</f>
        <v/>
      </c>
      <c r="Q9" s="51" t="str">
        <f>IF(M9="","",IFERROR(INDEX(MP!J:J,MATCH(Info!M9,MP!D:D,0),1),IFERROR(INDEX(NP!J:J,MATCH(Info!M9,NP!D:D,0),1),"EI OLE")))</f>
        <v>EI OLE</v>
      </c>
      <c r="R9" s="121"/>
      <c r="S9" s="73" t="str">
        <f>IF(M9="","",IFERROR(INDEX($AK$5:$AO$5,1,MATCH(INDEX('SP M'!A:A,MATCH(Info!M9,'SP M'!D:D,0),1),$AK$10:$AO$10)),IFERROR(INDEX($AK$5:$AO$5,1,MATCH(INDEX('SP N'!A:A,MATCH(Info!M9,'SP N'!D:D,0),1),$AK$11:$AO$11)),"")))</f>
        <v/>
      </c>
      <c r="T9" s="55" t="str">
        <f>IF(M9="","",IFERROR(INDEX('SP M'!J:J,MATCH(Info!M9,'SP M'!D:D,0),1),IFERROR(INDEX('SP N'!J:J,MATCH(Info!M9,'SP N'!D:D,0),1),"EI OLE")))</f>
        <v>EI OLE</v>
      </c>
      <c r="U9" s="123"/>
      <c r="X9">
        <v>4</v>
      </c>
      <c r="Z9" s="58" t="str">
        <f>$N$9</f>
        <v/>
      </c>
      <c r="AA9" s="60">
        <f>$M$9</f>
        <v>0</v>
      </c>
      <c r="AB9" s="61" t="str">
        <f>$O$9</f>
        <v>EI OLE</v>
      </c>
      <c r="AD9" s="48">
        <f>$L$12</f>
        <v>4</v>
      </c>
      <c r="AE9" s="45" t="str">
        <f>$M$12&amp;" - "&amp;$M$13</f>
        <v>0 - 0</v>
      </c>
      <c r="AF9" s="46">
        <f>$R$12</f>
        <v>0</v>
      </c>
      <c r="AG9" s="47">
        <f>$U$12</f>
        <v>0</v>
      </c>
      <c r="AJ9" s="33" t="s">
        <v>245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53" t="s">
        <v>94</v>
      </c>
      <c r="B10" s="32">
        <f>IFERROR(COUNTIF(MÜ!C:C,Info!A10),"")</f>
        <v>2</v>
      </c>
      <c r="C10" s="32">
        <f>IFERROR(COUNTIF(NÜ!C:C,Info!A10),"")</f>
        <v>1</v>
      </c>
      <c r="D10" s="32">
        <f>IFERROR(COUNTIF(MP!C:C,Info!A10),"")</f>
        <v>2</v>
      </c>
      <c r="E10" s="32">
        <f>IFERROR(COUNTIF(NP!C:C,Info!A10),"")</f>
        <v>3</v>
      </c>
      <c r="F10" s="32">
        <f>IFERROR(COUNTIF('SP M'!C:C,Info!A10),"")</f>
        <v>1</v>
      </c>
      <c r="G10" s="32">
        <f>IFERROR(COUNTIF('SP N'!C:C,Info!A10),"")</f>
        <v>1</v>
      </c>
      <c r="H10" s="32">
        <f t="shared" si="0"/>
        <v>10</v>
      </c>
      <c r="I10" s="22"/>
      <c r="J10" s="29" t="s">
        <v>29</v>
      </c>
      <c r="L10" s="118">
        <v>3</v>
      </c>
      <c r="M10">
        <f>'[1]SP  '!$A$4</f>
        <v>0</v>
      </c>
      <c r="N10" s="66" t="str">
        <f>IF(M10="","",IFERROR(INDEX($AK$5:$AO$5,1,MATCH(INDEX(MÜ!A:A,MATCH(Info!M10,MÜ!D:D,0),1),$AK$6:$AO$6)),IFERROR(INDEX($AK$5:$AO$5,1,MATCH(INDEX(NÜ!A:A,MATCH(Info!M10,NÜ!D:D,0),1),$AK$7:$AO$7)),"")))</f>
        <v/>
      </c>
      <c r="O10" s="69" t="str">
        <f>IF(M10="","",IFERROR(INDEX(MÜ!J:J,MATCH(Info!M10,MÜ!D:D,0),1),IFERROR(INDEX(NÜ!J:J,MATCH(Info!M10,NÜ!D:D,0),1),"EI OLE")))</f>
        <v>EI OLE</v>
      </c>
      <c r="P10" s="85" t="str">
        <f>IF(M10="","",IFERROR(INDEX($AK$5:$AO$5,1,MATCH(INDEX(MP!A:A,MATCH(Info!M10,MP!D:D,0),1),$AK$8:$AO$8)),IFERROR(INDEX($AK$5:$AO$5,1,MATCH(INDEX(NP!A:A,MATCH(Info!M10,NP!D:D,0),1),$AK$9:$AO$9)),"")))</f>
        <v/>
      </c>
      <c r="Q10" s="51" t="str">
        <f>IF(M10="","",IFERROR(INDEX(MP!J:J,MATCH(Info!M10,MP!D:D,0),1),IFERROR(INDEX(NP!J:J,MATCH(Info!M10,NP!D:D,0),1),"EI OLE")))</f>
        <v>EI OLE</v>
      </c>
      <c r="R10" s="121">
        <f>SUM(Q10:Q11)</f>
        <v>0</v>
      </c>
      <c r="S10" s="73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55" t="str">
        <f>IF(M10="","",IFERROR(INDEX('SP M'!J:J,MATCH(Info!M10,'SP M'!D:D,0),1),IFERROR(INDEX('SP N'!J:J,MATCH(Info!M10,'SP N'!D:D,0),1),"EI OLE")))</f>
        <v>EI OLE</v>
      </c>
      <c r="U10" s="123">
        <f>SUM(T10:T11)</f>
        <v>0</v>
      </c>
      <c r="X10">
        <v>5</v>
      </c>
      <c r="Z10" s="58" t="str">
        <f>$N$10</f>
        <v/>
      </c>
      <c r="AA10" s="60">
        <f>$M$10</f>
        <v>0</v>
      </c>
      <c r="AB10" s="61" t="str">
        <f>$O$10</f>
        <v>EI OLE</v>
      </c>
      <c r="AD10" s="48">
        <f>$L$14</f>
        <v>5</v>
      </c>
      <c r="AE10" s="45" t="str">
        <f>$M$14&amp;" - "&amp;$M$15</f>
        <v>0 - 0</v>
      </c>
      <c r="AF10" s="46">
        <f>$R$14</f>
        <v>0</v>
      </c>
      <c r="AG10" s="47">
        <f>$U$14</f>
        <v>0</v>
      </c>
      <c r="AJ10" s="33" t="s">
        <v>299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53" t="s">
        <v>122</v>
      </c>
      <c r="B11" s="32">
        <f>IFERROR(COUNTIF(MÜ!C:C,Info!A11),"")</f>
        <v>2</v>
      </c>
      <c r="C11" s="32">
        <f>IFERROR(COUNTIF(NÜ!C:C,Info!A11),"")</f>
        <v>1</v>
      </c>
      <c r="D11" s="32">
        <f>IFERROR(COUNTIF(MP!C:C,Info!A11),"")</f>
        <v>1</v>
      </c>
      <c r="E11" s="32">
        <f>IFERROR(COUNTIF(NP!C:C,Info!A11),"")</f>
        <v>0</v>
      </c>
      <c r="F11" s="32">
        <f>IFERROR(COUNTIF('SP M'!C:C,Info!A11),"")</f>
        <v>2</v>
      </c>
      <c r="G11" s="32">
        <f>IFERROR(COUNTIF('SP N'!C:C,Info!A11),"")</f>
        <v>0</v>
      </c>
      <c r="H11" s="32">
        <f t="shared" si="0"/>
        <v>6</v>
      </c>
      <c r="I11" s="21"/>
      <c r="J11" s="29" t="s">
        <v>30</v>
      </c>
      <c r="L11" s="118"/>
      <c r="M11">
        <f>'[1]SP  '!$B$4</f>
        <v>0</v>
      </c>
      <c r="N11" s="66" t="str">
        <f>IF(M11="","",IFERROR(INDEX($AK$5:$AO$5,1,MATCH(INDEX(MÜ!A:A,MATCH(Info!M11,MÜ!D:D,0),1),$AK$6:$AO$6)),IFERROR(INDEX($AK$5:$AO$5,1,MATCH(INDEX(NÜ!A:A,MATCH(Info!M11,NÜ!D:D,0),1),$AK$7:$AO$7)),"")))</f>
        <v/>
      </c>
      <c r="O11" s="69" t="str">
        <f>IF(M11="","",IFERROR(INDEX(MÜ!J:J,MATCH(Info!M11,MÜ!D:D,0),1),IFERROR(INDEX(NÜ!J:J,MATCH(Info!M11,NÜ!D:D,0),1),"EI OLE")))</f>
        <v>EI OLE</v>
      </c>
      <c r="P11" s="85" t="str">
        <f>IF(M11="","",IFERROR(INDEX($AK$5:$AO$5,1,MATCH(INDEX(MP!A:A,MATCH(Info!M11,MP!D:D,0),1),$AK$8:$AO$8)),IFERROR(INDEX($AK$5:$AO$5,1,MATCH(INDEX(NP!A:A,MATCH(Info!M11,NP!D:D,0),1),$AK$9:$AO$9)),"")))</f>
        <v/>
      </c>
      <c r="Q11" s="51" t="str">
        <f>IF(M11="","",IFERROR(INDEX(MP!J:J,MATCH(Info!M11,MP!D:D,0),1),IFERROR(INDEX(NP!J:J,MATCH(Info!M11,NP!D:D,0),1),"EI OLE")))</f>
        <v>EI OLE</v>
      </c>
      <c r="R11" s="121"/>
      <c r="S11" s="73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55" t="str">
        <f>IF(M11="","",IFERROR(INDEX('SP M'!J:J,MATCH(Info!M11,'SP M'!D:D,0),1),IFERROR(INDEX('SP N'!J:J,MATCH(Info!M11,'SP N'!D:D,0),1),"EI OLE")))</f>
        <v>EI OLE</v>
      </c>
      <c r="U11" s="123"/>
      <c r="X11">
        <v>6</v>
      </c>
      <c r="Z11" s="58" t="str">
        <f>$N$11</f>
        <v/>
      </c>
      <c r="AA11" s="60">
        <f>$M$11</f>
        <v>0</v>
      </c>
      <c r="AB11" s="61" t="str">
        <f>$O$11</f>
        <v>EI OLE</v>
      </c>
      <c r="AD11" s="48">
        <f>$L$16</f>
        <v>6</v>
      </c>
      <c r="AE11" s="45" t="str">
        <f>$M$16&amp;" - "&amp;$M$17</f>
        <v>0 - 0</v>
      </c>
      <c r="AF11" s="46">
        <f>$R$16</f>
        <v>0</v>
      </c>
      <c r="AG11" s="47">
        <f>$U$16</f>
        <v>0</v>
      </c>
      <c r="AJ11" s="33" t="s">
        <v>300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53" t="s">
        <v>83</v>
      </c>
      <c r="B12" s="32">
        <f>IFERROR(COUNTIF(MÜ!C:C,Info!A12),"")</f>
        <v>2</v>
      </c>
      <c r="C12" s="32">
        <f>IFERROR(COUNTIF(NÜ!C:C,Info!A12),"")</f>
        <v>3</v>
      </c>
      <c r="D12" s="32">
        <f>IFERROR(COUNTIF(MP!C:C,Info!A12),"")</f>
        <v>8</v>
      </c>
      <c r="E12" s="32">
        <f>IFERROR(COUNTIF(NP!C:C,Info!A12),"")</f>
        <v>6</v>
      </c>
      <c r="F12" s="32">
        <f>IFERROR(COUNTIF('SP M'!C:C,Info!A12),"")</f>
        <v>9</v>
      </c>
      <c r="G12" s="32">
        <f>IFERROR(COUNTIF('SP N'!C:C,Info!A12),"")</f>
        <v>8</v>
      </c>
      <c r="H12" s="32">
        <f t="shared" si="0"/>
        <v>36</v>
      </c>
      <c r="I12" s="20"/>
      <c r="J12" s="29" t="s">
        <v>31</v>
      </c>
      <c r="L12" s="126">
        <v>4</v>
      </c>
      <c r="M12">
        <f>'[1]SP  '!$A$5</f>
        <v>0</v>
      </c>
      <c r="N12" s="66" t="str">
        <f>IF(M12="","",IFERROR(INDEX($AK$5:$AO$5,1,MATCH(INDEX(MÜ!A:A,MATCH(Info!M12,MÜ!D:D,0),1),$AK$6:$AO$6)),IFERROR(INDEX($AK$5:$AO$5,1,MATCH(INDEX(NÜ!A:A,MATCH(Info!M12,NÜ!D:D,0),1),$AK$7:$AO$7)),"")))</f>
        <v/>
      </c>
      <c r="O12" s="69" t="str">
        <f>IF(M12="","",IFERROR(INDEX(MÜ!J:J,MATCH(Info!M12,MÜ!D:D,0),1),IFERROR(INDEX(NÜ!J:J,MATCH(Info!M12,NÜ!D:D,0),1),"EI OLE")))</f>
        <v>EI OLE</v>
      </c>
      <c r="P12" s="85" t="str">
        <f>IF(M12="","",IFERROR(INDEX($AK$5:$AO$5,1,MATCH(INDEX(MP!A:A,MATCH(Info!M12,MP!D:D,0),1),$AK$8:$AO$8)),IFERROR(INDEX($AK$5:$AO$5,1,MATCH(INDEX(NP!A:A,MATCH(Info!M12,NP!D:D,0),1),$AK$9:$AO$9)),"")))</f>
        <v/>
      </c>
      <c r="Q12" s="51" t="str">
        <f>IF(M12="","",IFERROR(INDEX(MP!J:J,MATCH(Info!M12,MP!D:D,0),1),IFERROR(INDEX(NP!J:J,MATCH(Info!M12,NP!D:D,0),1),"EI OLE")))</f>
        <v>EI OLE</v>
      </c>
      <c r="R12" s="121">
        <f>SUM(Q12:Q13)</f>
        <v>0</v>
      </c>
      <c r="S12" s="73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55" t="str">
        <f>IF(M12="","",IFERROR(INDEX('SP M'!J:J,MATCH(Info!M12,'SP M'!D:D,0),1),IFERROR(INDEX('SP N'!J:J,MATCH(Info!M12,'SP N'!D:D,0),1),"EI OLE")))</f>
        <v>EI OLE</v>
      </c>
      <c r="U12" s="123">
        <f>SUM(T12:T13)</f>
        <v>0</v>
      </c>
      <c r="X12">
        <v>7</v>
      </c>
      <c r="Z12" s="58" t="str">
        <f>$N$12</f>
        <v/>
      </c>
      <c r="AA12" s="60">
        <f>$M$12</f>
        <v>0</v>
      </c>
      <c r="AB12" s="61" t="str">
        <f>$O$12</f>
        <v>EI OLE</v>
      </c>
      <c r="AD12" s="48">
        <f>$L$18</f>
        <v>7</v>
      </c>
      <c r="AE12" s="45" t="str">
        <f>$M$18&amp;" - "&amp;$M$19</f>
        <v>0 - 0</v>
      </c>
      <c r="AF12" s="46">
        <f>$R$18</f>
        <v>0</v>
      </c>
      <c r="AG12" s="47">
        <f>$U$18</f>
        <v>0</v>
      </c>
    </row>
    <row r="13" spans="1:41" x14ac:dyDescent="0.25">
      <c r="A13" s="53" t="s">
        <v>45</v>
      </c>
      <c r="B13" s="32">
        <f>IFERROR(COUNTIF(MÜ!C:C,Info!A13),"")</f>
        <v>0</v>
      </c>
      <c r="C13" s="32">
        <f>IFERROR(COUNTIF(NÜ!C:C,Info!A13),"")</f>
        <v>0</v>
      </c>
      <c r="D13" s="32">
        <f>IFERROR(COUNTIF(MP!C:C,Info!A13),"")</f>
        <v>2</v>
      </c>
      <c r="E13" s="32">
        <f>IFERROR(COUNTIF(NP!C:C,Info!A13),"")</f>
        <v>5</v>
      </c>
      <c r="F13" s="32">
        <f>IFERROR(COUNTIF('SP M'!C:C,Info!A13),"")</f>
        <v>4</v>
      </c>
      <c r="G13" s="32">
        <f>IFERROR(COUNTIF('SP N'!C:C,Info!A13),"")</f>
        <v>4</v>
      </c>
      <c r="H13" s="32">
        <f t="shared" si="0"/>
        <v>15</v>
      </c>
      <c r="I13" s="27"/>
      <c r="J13" s="29" t="s">
        <v>32</v>
      </c>
      <c r="L13" s="126"/>
      <c r="M13">
        <f>'[1]SP  '!$B$5</f>
        <v>0</v>
      </c>
      <c r="N13" s="66" t="str">
        <f>IF(M13="","",IFERROR(INDEX($AK$5:$AO$5,1,MATCH(INDEX(MÜ!A:A,MATCH(Info!M13,MÜ!D:D,0),1),$AK$6:$AO$6)),IFERROR(INDEX($AK$5:$AO$5,1,MATCH(INDEX(NÜ!A:A,MATCH(Info!M13,NÜ!D:D,0),1),$AK$7:$AO$7)),"")))</f>
        <v/>
      </c>
      <c r="O13" s="69" t="str">
        <f>IF(M13="","",IFERROR(INDEX(MÜ!J:J,MATCH(Info!M13,MÜ!D:D,0),1),IFERROR(INDEX(NÜ!J:J,MATCH(Info!M13,NÜ!D:D,0),1),"EI OLE")))</f>
        <v>EI OLE</v>
      </c>
      <c r="P13" s="85" t="str">
        <f>IF(M13="","",IFERROR(INDEX($AK$5:$AO$5,1,MATCH(INDEX(MP!A:A,MATCH(Info!M13,MP!D:D,0),1),$AK$8:$AO$8)),IFERROR(INDEX($AK$5:$AO$5,1,MATCH(INDEX(NP!A:A,MATCH(Info!M13,NP!D:D,0),1),$AK$9:$AO$9)),"")))</f>
        <v/>
      </c>
      <c r="Q13" s="51" t="str">
        <f>IF(M13="","",IFERROR(INDEX(MP!J:J,MATCH(Info!M13,MP!D:D,0),1),IFERROR(INDEX(NP!J:J,MATCH(Info!M13,NP!D:D,0),1),"EI OLE")))</f>
        <v>EI OLE</v>
      </c>
      <c r="R13" s="121"/>
      <c r="S13" s="73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55" t="str">
        <f>IF(M13="","",IFERROR(INDEX('SP M'!J:J,MATCH(Info!M13,'SP M'!D:D,0),1),IFERROR(INDEX('SP N'!J:J,MATCH(Info!M13,'SP N'!D:D,0),1),"EI OLE")))</f>
        <v>EI OLE</v>
      </c>
      <c r="U13" s="123"/>
      <c r="X13">
        <v>8</v>
      </c>
      <c r="Z13" s="58" t="str">
        <f>$N$13</f>
        <v/>
      </c>
      <c r="AA13" s="60">
        <f>$M$13</f>
        <v>0</v>
      </c>
      <c r="AB13" s="61" t="str">
        <f>$O$13</f>
        <v>EI OLE</v>
      </c>
      <c r="AD13" s="48">
        <f>$L$20</f>
        <v>8</v>
      </c>
      <c r="AE13" s="45" t="str">
        <f>$M$20&amp;" - "&amp;$M$21</f>
        <v>0 - 0</v>
      </c>
      <c r="AF13" s="46">
        <f>$R$20</f>
        <v>0</v>
      </c>
      <c r="AG13" s="47">
        <f>$U$20</f>
        <v>0</v>
      </c>
    </row>
    <row r="14" spans="1:41" x14ac:dyDescent="0.25">
      <c r="A14" s="53" t="s">
        <v>158</v>
      </c>
      <c r="B14" s="32">
        <f>IFERROR(COUNTIF(MÜ!C:C,Info!A14),"")</f>
        <v>0</v>
      </c>
      <c r="C14" s="32">
        <f>IFERROR(COUNTIF(NÜ!C:C,Info!A14),"")</f>
        <v>1</v>
      </c>
      <c r="D14" s="32">
        <f>IFERROR(COUNTIF(MP!C:C,Info!A14),"")</f>
        <v>8</v>
      </c>
      <c r="E14" s="32">
        <f>IFERROR(COUNTIF(NP!C:C,Info!A14),"")</f>
        <v>3</v>
      </c>
      <c r="F14" s="32">
        <f>IFERROR(COUNTIF('SP M'!C:C,Info!A14),"")</f>
        <v>3</v>
      </c>
      <c r="G14" s="32">
        <f>IFERROR(COUNTIF('SP N'!C:C,Info!A14),"")</f>
        <v>2</v>
      </c>
      <c r="H14" s="32">
        <f t="shared" si="0"/>
        <v>17</v>
      </c>
      <c r="J14" s="17"/>
      <c r="L14" s="118">
        <v>5</v>
      </c>
      <c r="M14">
        <f>'[1]SP  '!$A$6</f>
        <v>0</v>
      </c>
      <c r="N14" s="66" t="str">
        <f>IF(M14="","",IFERROR(INDEX($AK$5:$AO$5,1,MATCH(INDEX(MÜ!A:A,MATCH(Info!M14,MÜ!D:D,0),1),$AK$6:$AO$6)),IFERROR(INDEX($AK$5:$AO$5,1,MATCH(INDEX(NÜ!A:A,MATCH(Info!M14,NÜ!D:D,0),1),$AK$7:$AO$7)),"")))</f>
        <v/>
      </c>
      <c r="O14" s="69" t="str">
        <f>IF(M14="","",IFERROR(INDEX(MÜ!J:J,MATCH(Info!M14,MÜ!D:D,0),1),IFERROR(INDEX(NÜ!J:J,MATCH(Info!M14,NÜ!D:D,0),1),"EI OLE")))</f>
        <v>EI OLE</v>
      </c>
      <c r="P14" s="85" t="str">
        <f>IF(M14="","",IFERROR(INDEX($AK$5:$AO$5,1,MATCH(INDEX(MP!A:A,MATCH(Info!M14,MP!D:D,0),1),$AK$8:$AO$8)),IFERROR(INDEX($AK$5:$AO$5,1,MATCH(INDEX(NP!A:A,MATCH(Info!M14,NP!D:D,0),1),$AK$9:$AO$9)),"")))</f>
        <v/>
      </c>
      <c r="Q14" s="51" t="str">
        <f>IF(M14="","",IFERROR(INDEX(MP!J:J,MATCH(Info!M14,MP!D:D,0),1),IFERROR(INDEX(NP!J:J,MATCH(Info!M14,NP!D:D,0),1),"EI OLE")))</f>
        <v>EI OLE</v>
      </c>
      <c r="R14" s="121">
        <f>SUM(Q14:Q15)</f>
        <v>0</v>
      </c>
      <c r="S14" s="73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55" t="str">
        <f>IF(M14="","",IFERROR(INDEX('SP M'!J:J,MATCH(Info!M14,'SP M'!D:D,0),1),IFERROR(INDEX('SP N'!J:J,MATCH(Info!M14,'SP N'!D:D,0),1),"EI OLE")))</f>
        <v>EI OLE</v>
      </c>
      <c r="U14" s="123">
        <f>SUM(T14:T15)</f>
        <v>0</v>
      </c>
      <c r="X14">
        <v>9</v>
      </c>
      <c r="Z14" s="58" t="str">
        <f>$N$14</f>
        <v/>
      </c>
      <c r="AA14" s="60">
        <f>$M$14</f>
        <v>0</v>
      </c>
      <c r="AB14" s="61" t="str">
        <f>$O$14</f>
        <v>EI OLE</v>
      </c>
      <c r="AD14" s="48">
        <f>$L$22</f>
        <v>9</v>
      </c>
      <c r="AE14" s="45" t="str">
        <f>$M$22&amp;" - "&amp;$M$23</f>
        <v>0 - 0</v>
      </c>
      <c r="AF14" s="46">
        <f>$R$22</f>
        <v>0</v>
      </c>
      <c r="AG14" s="47">
        <f>$U$22</f>
        <v>0</v>
      </c>
    </row>
    <row r="15" spans="1:41" ht="14.4" x14ac:dyDescent="0.3">
      <c r="A15" s="53" t="s">
        <v>52</v>
      </c>
      <c r="B15" s="32">
        <f>IFERROR(COUNTIF(MÜ!C:C,Info!A15),"")</f>
        <v>0</v>
      </c>
      <c r="C15" s="32">
        <f>IFERROR(COUNTIF(NÜ!C:C,Info!A15),"")</f>
        <v>0</v>
      </c>
      <c r="D15" s="32">
        <f>IFERROR(COUNTIF(MP!C:C,Info!A15),"")</f>
        <v>3</v>
      </c>
      <c r="E15" s="32">
        <f>IFERROR(COUNTIF(NP!C:C,Info!A15),"")</f>
        <v>1</v>
      </c>
      <c r="F15" s="32">
        <f>IFERROR(COUNTIF('SP M'!C:C,Info!A15),"")</f>
        <v>1</v>
      </c>
      <c r="G15" s="32">
        <f>IFERROR(COUNTIF('SP N'!C:C,Info!A15),"")</f>
        <v>1</v>
      </c>
      <c r="H15" s="32">
        <f t="shared" si="0"/>
        <v>6</v>
      </c>
      <c r="I15" s="19">
        <v>0</v>
      </c>
      <c r="J15" s="17" t="s">
        <v>19</v>
      </c>
      <c r="L15" s="118"/>
      <c r="M15">
        <f>'[1]SP  '!$B$6</f>
        <v>0</v>
      </c>
      <c r="N15" s="66" t="str">
        <f>IF(M15="","",IFERROR(INDEX($AK$5:$AO$5,1,MATCH(INDEX(MÜ!A:A,MATCH(Info!M15,MÜ!D:D,0),1),$AK$6:$AO$6)),IFERROR(INDEX($AK$5:$AO$5,1,MATCH(INDEX(NÜ!A:A,MATCH(Info!M15,NÜ!D:D,0),1),$AK$7:$AO$7)),"")))</f>
        <v/>
      </c>
      <c r="O15" s="69" t="str">
        <f>IF(M15="","",IFERROR(INDEX(MÜ!J:J,MATCH(Info!M15,MÜ!D:D,0),1),IFERROR(INDEX(NÜ!J:J,MATCH(Info!M15,NÜ!D:D,0),1),"EI OLE")))</f>
        <v>EI OLE</v>
      </c>
      <c r="P15" s="85" t="str">
        <f>IF(M15="","",IFERROR(INDEX($AK$5:$AO$5,1,MATCH(INDEX(MP!A:A,MATCH(Info!M15,MP!D:D,0),1),$AK$8:$AO$8)),IFERROR(INDEX($AK$5:$AO$5,1,MATCH(INDEX(NP!A:A,MATCH(Info!M15,NP!D:D,0),1),$AK$9:$AO$9)),"")))</f>
        <v/>
      </c>
      <c r="Q15" s="51" t="str">
        <f>IF(M15="","",IFERROR(INDEX(MP!J:J,MATCH(Info!M15,MP!D:D,0),1),IFERROR(INDEX(NP!J:J,MATCH(Info!M15,NP!D:D,0),1),"EI OLE")))</f>
        <v>EI OLE</v>
      </c>
      <c r="R15" s="121"/>
      <c r="S15" s="73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55" t="str">
        <f>IF(M15="","",IFERROR(INDEX('SP M'!J:J,MATCH(Info!M15,'SP M'!D:D,0),1),IFERROR(INDEX('SP N'!J:J,MATCH(Info!M15,'SP N'!D:D,0),1),"EI OLE")))</f>
        <v>EI OLE</v>
      </c>
      <c r="U15" s="123"/>
      <c r="X15">
        <v>10</v>
      </c>
      <c r="Z15" s="58" t="str">
        <f>$N$15</f>
        <v/>
      </c>
      <c r="AA15" s="60">
        <f>$M$15</f>
        <v>0</v>
      </c>
      <c r="AB15" s="61" t="str">
        <f>$O$15</f>
        <v>EI OLE</v>
      </c>
      <c r="AD15" s="48">
        <f>$L$24</f>
        <v>10</v>
      </c>
      <c r="AE15" s="45" t="str">
        <f>$M$24&amp;" - "&amp;$M$25</f>
        <v xml:space="preserve"> - </v>
      </c>
      <c r="AF15" s="46">
        <f>$R$24</f>
        <v>0</v>
      </c>
      <c r="AG15" s="47">
        <f>$U$24</f>
        <v>0</v>
      </c>
    </row>
    <row r="16" spans="1:41" x14ac:dyDescent="0.25">
      <c r="A16" s="53" t="s">
        <v>107</v>
      </c>
      <c r="B16" s="32">
        <f>IFERROR(COUNTIF(MÜ!C:C,Info!A16),"")</f>
        <v>0</v>
      </c>
      <c r="C16" s="32">
        <f>IFERROR(COUNTIF(NÜ!C:C,Info!A16),"")</f>
        <v>0</v>
      </c>
      <c r="D16" s="32">
        <f>IFERROR(COUNTIF(MP!C:C,Info!A16),"")</f>
        <v>0</v>
      </c>
      <c r="E16" s="32">
        <f>IFERROR(COUNTIF(NP!C:C,Info!A16),"")</f>
        <v>0</v>
      </c>
      <c r="F16" s="32">
        <f>IFERROR(COUNTIF('SP M'!C:C,Info!A16),"")</f>
        <v>0</v>
      </c>
      <c r="G16" s="32">
        <f>IFERROR(COUNTIF('SP N'!C:C,Info!A16),"")</f>
        <v>0</v>
      </c>
      <c r="H16" s="32">
        <f t="shared" si="0"/>
        <v>0</v>
      </c>
      <c r="I16" s="18"/>
      <c r="J16" s="17" t="s">
        <v>18</v>
      </c>
      <c r="L16" s="119">
        <v>6</v>
      </c>
      <c r="M16">
        <f>'[1]SP  '!$A$7</f>
        <v>0</v>
      </c>
      <c r="N16" s="66" t="str">
        <f>IF(M16="","",IFERROR(INDEX($AK$5:$AO$5,1,MATCH(INDEX(MÜ!A:A,MATCH(Info!M16,MÜ!D:D,0),1),$AK$6:$AO$6)),IFERROR(INDEX($AK$5:$AO$5,1,MATCH(INDEX(NÜ!A:A,MATCH(Info!M16,NÜ!D:D,0),1),$AK$7:$AO$7)),"")))</f>
        <v/>
      </c>
      <c r="O16" s="69" t="str">
        <f>IF(M16="","",IFERROR(INDEX(MÜ!J:J,MATCH(Info!M16,MÜ!D:D,0),1),IFERROR(INDEX(NÜ!J:J,MATCH(Info!M16,NÜ!D:D,0),1),"EI OLE")))</f>
        <v>EI OLE</v>
      </c>
      <c r="P16" s="85" t="str">
        <f>IF(M16="","",IFERROR(INDEX($AK$5:$AO$5,1,MATCH(INDEX(MP!A:A,MATCH(Info!M16,MP!D:D,0),1),$AK$8:$AO$8)),IFERROR(INDEX($AK$5:$AO$5,1,MATCH(INDEX(NP!A:A,MATCH(Info!M16,NP!D:D,0),1),$AK$9:$AO$9)),"")))</f>
        <v/>
      </c>
      <c r="Q16" s="51" t="str">
        <f>IF(M16="","",IFERROR(INDEX(MP!J:J,MATCH(Info!M16,MP!D:D,0),1),IFERROR(INDEX(NP!J:J,MATCH(Info!M16,NP!D:D,0),1),"EI OLE")))</f>
        <v>EI OLE</v>
      </c>
      <c r="R16" s="121">
        <f>SUM(Q16:Q17)</f>
        <v>0</v>
      </c>
      <c r="S16" s="73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55" t="str">
        <f>IF(M16="","",IFERROR(INDEX('SP M'!J:J,MATCH(Info!M16,'SP M'!D:D,0),1),IFERROR(INDEX('SP N'!J:J,MATCH(Info!M16,'SP N'!D:D,0),1),"EI OLE")))</f>
        <v>EI OLE</v>
      </c>
      <c r="U16" s="123">
        <f>SUM(T16:T17)</f>
        <v>0</v>
      </c>
      <c r="X16">
        <v>11</v>
      </c>
      <c r="Z16" s="58" t="str">
        <f>$N$16</f>
        <v/>
      </c>
      <c r="AA16" s="60">
        <f>$M$16</f>
        <v>0</v>
      </c>
      <c r="AB16" s="61" t="str">
        <f>$O$16</f>
        <v>EI OLE</v>
      </c>
      <c r="AD16" s="48">
        <f>$L$26</f>
        <v>11</v>
      </c>
      <c r="AE16" s="45" t="str">
        <f>$M$26&amp;" - "&amp;$M$27</f>
        <v xml:space="preserve"> - </v>
      </c>
      <c r="AF16" s="46">
        <f>$R$26</f>
        <v>0</v>
      </c>
      <c r="AG16" s="47">
        <f>$U$26</f>
        <v>0</v>
      </c>
    </row>
    <row r="17" spans="1:33" x14ac:dyDescent="0.25">
      <c r="A17" s="53" t="s">
        <v>40</v>
      </c>
      <c r="B17" s="32">
        <f>IFERROR(COUNTIF(MÜ!C:C,Info!A17),"")</f>
        <v>4</v>
      </c>
      <c r="C17" s="32">
        <f>IFERROR(COUNTIF(NÜ!C:C,Info!A17),"")</f>
        <v>1</v>
      </c>
      <c r="D17" s="32">
        <f>IFERROR(COUNTIF(MP!C:C,Info!A17),"")</f>
        <v>3</v>
      </c>
      <c r="E17" s="32">
        <f>IFERROR(COUNTIF(NP!C:C,Info!A17),"")</f>
        <v>2</v>
      </c>
      <c r="F17" s="32">
        <f>IFERROR(COUNTIF('SP M'!C:C,Info!A17),"")</f>
        <v>4</v>
      </c>
      <c r="G17" s="32">
        <f>IFERROR(COUNTIF('SP N'!C:C,Info!A17),"")</f>
        <v>2</v>
      </c>
      <c r="H17" s="32">
        <f t="shared" si="0"/>
        <v>16</v>
      </c>
      <c r="L17" s="119"/>
      <c r="M17">
        <f>'[1]SP  '!$B$7</f>
        <v>0</v>
      </c>
      <c r="N17" s="66" t="str">
        <f>IF(M17="","",IFERROR(INDEX($AK$5:$AO$5,1,MATCH(INDEX(MÜ!A:A,MATCH(Info!M17,MÜ!D:D,0),1),$AK$6:$AO$6)),IFERROR(INDEX($AK$5:$AO$5,1,MATCH(INDEX(NÜ!A:A,MATCH(Info!M17,NÜ!D:D,0),1),$AK$7:$AO$7)),"")))</f>
        <v/>
      </c>
      <c r="O17" s="69" t="str">
        <f>IF(M17="","",IFERROR(INDEX(MÜ!J:J,MATCH(Info!M17,MÜ!D:D,0),1),IFERROR(INDEX(NÜ!J:J,MATCH(Info!M17,NÜ!D:D,0),1),"EI OLE")))</f>
        <v>EI OLE</v>
      </c>
      <c r="P17" s="85" t="str">
        <f>IF(M17="","",IFERROR(INDEX($AK$5:$AO$5,1,MATCH(INDEX(MP!A:A,MATCH(Info!M17,MP!D:D,0),1),$AK$8:$AO$8)),IFERROR(INDEX($AK$5:$AO$5,1,MATCH(INDEX(NP!A:A,MATCH(Info!M17,NP!D:D,0),1),$AK$9:$AO$9)),"")))</f>
        <v/>
      </c>
      <c r="Q17" s="51" t="str">
        <f>IF(M17="","",IFERROR(INDEX(MP!J:J,MATCH(Info!M17,MP!D:D,0),1),IFERROR(INDEX(NP!J:J,MATCH(Info!M17,NP!D:D,0),1),"EI OLE")))</f>
        <v>EI OLE</v>
      </c>
      <c r="R17" s="121"/>
      <c r="S17" s="73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55" t="str">
        <f>IF(M17="","",IFERROR(INDEX('SP M'!J:J,MATCH(Info!M17,'SP M'!D:D,0),1),IFERROR(INDEX('SP N'!J:J,MATCH(Info!M17,'SP N'!D:D,0),1),"EI OLE")))</f>
        <v>EI OLE</v>
      </c>
      <c r="U17" s="123"/>
      <c r="X17">
        <v>12</v>
      </c>
      <c r="Z17" s="58" t="str">
        <f>$N$17</f>
        <v/>
      </c>
      <c r="AA17" s="60">
        <f>$M$17</f>
        <v>0</v>
      </c>
      <c r="AB17" s="61" t="str">
        <f>$O$17</f>
        <v>EI OLE</v>
      </c>
      <c r="AD17" s="48">
        <f>$L$28</f>
        <v>12</v>
      </c>
      <c r="AE17" s="45" t="str">
        <f>$M$28&amp;" - "&amp;$M$29</f>
        <v xml:space="preserve"> - </v>
      </c>
      <c r="AF17" s="46">
        <f>$R$28</f>
        <v>0</v>
      </c>
      <c r="AG17" s="47">
        <f>$U$28</f>
        <v>0</v>
      </c>
    </row>
    <row r="18" spans="1:33" x14ac:dyDescent="0.25">
      <c r="A18" s="53" t="s">
        <v>180</v>
      </c>
      <c r="B18" s="32">
        <f>IFERROR(COUNTIF(MÜ!C:C,Info!A18),"")</f>
        <v>0</v>
      </c>
      <c r="C18" s="32">
        <f>IFERROR(COUNTIF(NÜ!C:C,Info!A18),"")</f>
        <v>0</v>
      </c>
      <c r="D18" s="32">
        <f>IFERROR(COUNTIF(MP!C:C,Info!A18),"")</f>
        <v>0</v>
      </c>
      <c r="E18" s="32">
        <f>IFERROR(COUNTIF(NP!C:C,Info!A18),"")</f>
        <v>0</v>
      </c>
      <c r="F18" s="32">
        <f>IFERROR(COUNTIF('SP M'!C:C,Info!A18),"")</f>
        <v>2</v>
      </c>
      <c r="G18" s="32">
        <f>IFERROR(COUNTIF('SP N'!C:C,Info!A18),"")</f>
        <v>1</v>
      </c>
      <c r="H18" s="32">
        <f t="shared" si="0"/>
        <v>3</v>
      </c>
      <c r="J18" s="17" t="s">
        <v>126</v>
      </c>
      <c r="L18" s="118">
        <v>7</v>
      </c>
      <c r="M18">
        <f>'[1]SP  '!$A$8</f>
        <v>0</v>
      </c>
      <c r="N18" s="66" t="str">
        <f>IF(M18="","",IFERROR(INDEX($AK$5:$AO$5,1,MATCH(INDEX(MÜ!A:A,MATCH(Info!M18,MÜ!D:D,0),1),$AK$6:$AO$6)),IFERROR(INDEX($AK$5:$AO$5,1,MATCH(INDEX(NÜ!A:A,MATCH(Info!M18,NÜ!D:D,0),1),$AK$7:$AO$7)),"")))</f>
        <v/>
      </c>
      <c r="O18" s="69" t="str">
        <f>IF(M18="","",IFERROR(INDEX(MÜ!J:J,MATCH(Info!M18,MÜ!D:D,0),1),IFERROR(INDEX(NÜ!J:J,MATCH(Info!M18,NÜ!D:D,0),1),"EI OLE")))</f>
        <v>EI OLE</v>
      </c>
      <c r="P18" s="85" t="str">
        <f>IF(M18="","",IFERROR(INDEX($AK$5:$AO$5,1,MATCH(INDEX(MP!A:A,MATCH(Info!M18,MP!D:D,0),1),$AK$8:$AO$8)),IFERROR(INDEX($AK$5:$AO$5,1,MATCH(INDEX(NP!A:A,MATCH(Info!M18,NP!D:D,0),1),$AK$9:$AO$9)),"")))</f>
        <v/>
      </c>
      <c r="Q18" s="51" t="str">
        <f>IF(M18="","",IFERROR(INDEX(MP!J:J,MATCH(Info!M18,MP!D:D,0),1),IFERROR(INDEX(NP!J:J,MATCH(Info!M18,NP!D:D,0),1),"EI OLE")))</f>
        <v>EI OLE</v>
      </c>
      <c r="R18" s="121">
        <f>SUM(Q18:Q19)</f>
        <v>0</v>
      </c>
      <c r="S18" s="73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55" t="str">
        <f>IF(M18="","",IFERROR(INDEX('SP M'!J:J,MATCH(Info!M18,'SP M'!D:D,0),1),IFERROR(INDEX('SP N'!J:J,MATCH(Info!M18,'SP N'!D:D,0),1),"EI OLE")))</f>
        <v>EI OLE</v>
      </c>
      <c r="U18" s="123">
        <f>SUM(T18:T19)</f>
        <v>0</v>
      </c>
      <c r="X18">
        <v>13</v>
      </c>
      <c r="Z18" s="58" t="str">
        <f>$N$18</f>
        <v/>
      </c>
      <c r="AA18" s="60">
        <f>$M$18</f>
        <v>0</v>
      </c>
      <c r="AB18" s="61" t="str">
        <f>$O$18</f>
        <v>EI OLE</v>
      </c>
      <c r="AD18" s="48">
        <f>$L$30</f>
        <v>13</v>
      </c>
      <c r="AE18" s="45" t="str">
        <f>$M$30&amp;" - "&amp;$M$31</f>
        <v xml:space="preserve"> - </v>
      </c>
      <c r="AF18" s="46">
        <f>$R$30</f>
        <v>0</v>
      </c>
      <c r="AG18" s="47">
        <f>$U$30</f>
        <v>0</v>
      </c>
    </row>
    <row r="19" spans="1:33" x14ac:dyDescent="0.25">
      <c r="A19" s="53" t="s">
        <v>164</v>
      </c>
      <c r="B19" s="32">
        <f>IFERROR(COUNTIF(MÜ!C:C,Info!A19),"")</f>
        <v>0</v>
      </c>
      <c r="C19" s="32">
        <f>IFERROR(COUNTIF(NÜ!C:C,Info!A19),"")</f>
        <v>0</v>
      </c>
      <c r="D19" s="32">
        <f>IFERROR(COUNTIF(MP!C:C,Info!A19),"")</f>
        <v>1</v>
      </c>
      <c r="E19" s="32">
        <f>IFERROR(COUNTIF(NP!C:C,Info!A19),"")</f>
        <v>1</v>
      </c>
      <c r="F19" s="32">
        <f>IFERROR(COUNTIF('SP M'!C:C,Info!A19),"")</f>
        <v>0</v>
      </c>
      <c r="G19" s="32">
        <f>IFERROR(COUNTIF('SP N'!C:C,Info!A19),"")</f>
        <v>0</v>
      </c>
      <c r="H19" s="32">
        <f t="shared" si="0"/>
        <v>2</v>
      </c>
      <c r="L19" s="118"/>
      <c r="M19">
        <f>'[1]SP  '!$B$8</f>
        <v>0</v>
      </c>
      <c r="N19" s="66" t="str">
        <f>IF(M19="","",IFERROR(INDEX($AK$5:$AO$5,1,MATCH(INDEX(MÜ!A:A,MATCH(Info!M19,MÜ!D:D,0),1),$AK$6:$AO$6)),IFERROR(INDEX($AK$5:$AO$5,1,MATCH(INDEX(NÜ!A:A,MATCH(Info!M19,NÜ!D:D,0),1),$AK$7:$AO$7)),"")))</f>
        <v/>
      </c>
      <c r="O19" s="69" t="str">
        <f>IF(M19="","",IFERROR(INDEX(MÜ!J:J,MATCH(Info!M19,MÜ!D:D,0),1),IFERROR(INDEX(NÜ!J:J,MATCH(Info!M19,NÜ!D:D,0),1),"EI OLE")))</f>
        <v>EI OLE</v>
      </c>
      <c r="P19" s="85" t="str">
        <f>IF(M19="","",IFERROR(INDEX($AK$5:$AO$5,1,MATCH(INDEX(MP!A:A,MATCH(Info!M19,MP!D:D,0),1),$AK$8:$AO$8)),IFERROR(INDEX($AK$5:$AO$5,1,MATCH(INDEX(NP!A:A,MATCH(Info!M19,NP!D:D,0),1),$AK$9:$AO$9)),"")))</f>
        <v/>
      </c>
      <c r="Q19" s="51" t="str">
        <f>IF(M19="","",IFERROR(INDEX(MP!J:J,MATCH(Info!M19,MP!D:D,0),1),IFERROR(INDEX(NP!J:J,MATCH(Info!M19,NP!D:D,0),1),"EI OLE")))</f>
        <v>EI OLE</v>
      </c>
      <c r="R19" s="121"/>
      <c r="S19" s="73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55" t="str">
        <f>IF(M19="","",IFERROR(INDEX('SP M'!J:J,MATCH(Info!M19,'SP M'!D:D,0),1),IFERROR(INDEX('SP N'!J:J,MATCH(Info!M19,'SP N'!D:D,0),1),"EI OLE")))</f>
        <v>EI OLE</v>
      </c>
      <c r="U19" s="123"/>
      <c r="X19">
        <v>14</v>
      </c>
      <c r="Z19" s="58" t="str">
        <f>$N$19</f>
        <v/>
      </c>
      <c r="AA19" s="60">
        <f>$M$19</f>
        <v>0</v>
      </c>
      <c r="AB19" s="61" t="str">
        <f>$O$19</f>
        <v>EI OLE</v>
      </c>
      <c r="AD19" s="48">
        <f>$L$32</f>
        <v>14</v>
      </c>
      <c r="AE19" s="45" t="str">
        <f>$M$32&amp;" - "&amp;$M$33</f>
        <v xml:space="preserve"> - </v>
      </c>
      <c r="AF19" s="46">
        <f>$R$32</f>
        <v>0</v>
      </c>
      <c r="AG19" s="47">
        <f>$U$32</f>
        <v>0</v>
      </c>
    </row>
    <row r="20" spans="1:33" x14ac:dyDescent="0.25">
      <c r="A20" s="53" t="s">
        <v>108</v>
      </c>
      <c r="B20" s="32">
        <f>IFERROR(COUNTIF(MÜ!C:C,Info!A20),"")</f>
        <v>0</v>
      </c>
      <c r="C20" s="32">
        <f>IFERROR(COUNTIF(NÜ!C:C,Info!A20),"")</f>
        <v>0</v>
      </c>
      <c r="D20" s="32">
        <f>IFERROR(COUNTIF(MP!C:C,Info!A20),"")</f>
        <v>0</v>
      </c>
      <c r="E20" s="32">
        <f>IFERROR(COUNTIF(NP!C:C,Info!A20),"")</f>
        <v>0</v>
      </c>
      <c r="F20" s="32">
        <f>IFERROR(COUNTIF('SP M'!C:C,Info!A20),"")</f>
        <v>0</v>
      </c>
      <c r="G20" s="32">
        <f>IFERROR(COUNTIF('SP N'!C:C,Info!A20),"")</f>
        <v>0</v>
      </c>
      <c r="H20" s="32">
        <f t="shared" si="0"/>
        <v>0</v>
      </c>
      <c r="L20" s="119">
        <v>8</v>
      </c>
      <c r="M20">
        <f>'[1]SP  '!$A$9</f>
        <v>0</v>
      </c>
      <c r="N20" s="66" t="str">
        <f>IF(M20="","",IFERROR(INDEX($AK$5:$AO$5,1,MATCH(INDEX(MÜ!A:A,MATCH(Info!M20,MÜ!D:D,0),1),$AK$6:$AO$6)),IFERROR(INDEX($AK$5:$AO$5,1,MATCH(INDEX(NÜ!A:A,MATCH(Info!M20,NÜ!D:D,0),1),$AK$7:$AO$7)),"")))</f>
        <v/>
      </c>
      <c r="O20" s="69" t="str">
        <f>IF(M20="","",IFERROR(INDEX(MÜ!J:J,MATCH(Info!M20,MÜ!D:D,0),1),IFERROR(INDEX(NÜ!J:J,MATCH(Info!M20,NÜ!D:D,0),1),"EI OLE")))</f>
        <v>EI OLE</v>
      </c>
      <c r="P20" s="85" t="str">
        <f>IF(M20="","",IFERROR(INDEX($AK$5:$AO$5,1,MATCH(INDEX(MP!A:A,MATCH(Info!M20,MP!D:D,0),1),$AK$8:$AO$8)),IFERROR(INDEX($AK$5:$AO$5,1,MATCH(INDEX(NP!A:A,MATCH(Info!M20,NP!D:D,0),1),$AK$9:$AO$9)),"")))</f>
        <v/>
      </c>
      <c r="Q20" s="51" t="str">
        <f>IF(M20="","",IFERROR(INDEX(MP!J:J,MATCH(Info!M20,MP!D:D,0),1),IFERROR(INDEX(NP!J:J,MATCH(Info!M20,NP!D:D,0),1),"EI OLE")))</f>
        <v>EI OLE</v>
      </c>
      <c r="R20" s="121">
        <f>SUM(Q20:Q21)</f>
        <v>0</v>
      </c>
      <c r="S20" s="73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55" t="str">
        <f>IF(M20="","",IFERROR(INDEX('SP M'!J:J,MATCH(Info!M20,'SP M'!D:D,0),1),IFERROR(INDEX('SP N'!J:J,MATCH(Info!M20,'SP N'!D:D,0),1),"EI OLE")))</f>
        <v>EI OLE</v>
      </c>
      <c r="U20" s="123">
        <f>SUM(T20:T21)</f>
        <v>0</v>
      </c>
      <c r="X20">
        <v>15</v>
      </c>
      <c r="Z20" s="58" t="str">
        <f>$N$20</f>
        <v/>
      </c>
      <c r="AA20" s="60">
        <f>$M$20</f>
        <v>0</v>
      </c>
      <c r="AB20" s="61" t="str">
        <f>$O$20</f>
        <v>EI OLE</v>
      </c>
      <c r="AD20" s="48">
        <f>$L$34</f>
        <v>15</v>
      </c>
      <c r="AE20" s="45" t="str">
        <f>$M$34&amp;" - "&amp;$M$35</f>
        <v xml:space="preserve"> - </v>
      </c>
      <c r="AF20" s="46">
        <f>$R$34</f>
        <v>0</v>
      </c>
      <c r="AG20" s="47">
        <f>$U$34</f>
        <v>0</v>
      </c>
    </row>
    <row r="21" spans="1:33" x14ac:dyDescent="0.25">
      <c r="A21" s="53" t="s">
        <v>330</v>
      </c>
      <c r="B21" s="32">
        <f>IFERROR(COUNTIF(MÜ!C:C,Info!A21),"")</f>
        <v>0</v>
      </c>
      <c r="C21" s="32">
        <f>IFERROR(COUNTIF(NÜ!C:C,Info!A21),"")</f>
        <v>0</v>
      </c>
      <c r="D21" s="32">
        <f>IFERROR(COUNTIF(MP!C:C,Info!A21),"")</f>
        <v>0</v>
      </c>
      <c r="E21" s="32">
        <f>IFERROR(COUNTIF(NP!C:C,Info!A21),"")</f>
        <v>0</v>
      </c>
      <c r="F21" s="32">
        <f>IFERROR(COUNTIF('SP M'!C:C,Info!A21),"")</f>
        <v>0</v>
      </c>
      <c r="G21" s="32">
        <f>IFERROR(COUNTIF('SP N'!C:C,Info!A21),"")</f>
        <v>0</v>
      </c>
      <c r="H21" s="32">
        <f t="shared" si="0"/>
        <v>0</v>
      </c>
      <c r="L21" s="119"/>
      <c r="M21">
        <f>'[1]SP  '!$B$9</f>
        <v>0</v>
      </c>
      <c r="N21" s="66" t="str">
        <f>IF(M21="","",IFERROR(INDEX($AK$5:$AO$5,1,MATCH(INDEX(MÜ!A:A,MATCH(Info!M21,MÜ!D:D,0),1),$AK$6:$AO$6)),IFERROR(INDEX($AK$5:$AO$5,1,MATCH(INDEX(NÜ!A:A,MATCH(Info!M21,NÜ!D:D,0),1),$AK$7:$AO$7)),"")))</f>
        <v/>
      </c>
      <c r="O21" s="69" t="str">
        <f>IF(M21="","",IFERROR(INDEX(MÜ!J:J,MATCH(Info!M21,MÜ!D:D,0),1),IFERROR(INDEX(NÜ!J:J,MATCH(Info!M21,NÜ!D:D,0),1),"EI OLE")))</f>
        <v>EI OLE</v>
      </c>
      <c r="P21" s="85" t="str">
        <f>IF(M21="","",IFERROR(INDEX($AK$5:$AO$5,1,MATCH(INDEX(MP!A:A,MATCH(Info!M21,MP!D:D,0),1),$AK$8:$AO$8)),IFERROR(INDEX($AK$5:$AO$5,1,MATCH(INDEX(NP!A:A,MATCH(Info!M21,NP!D:D,0),1),$AK$9:$AO$9)),"")))</f>
        <v/>
      </c>
      <c r="Q21" s="51" t="str">
        <f>IF(M21="","",IFERROR(INDEX(MP!J:J,MATCH(Info!M21,MP!D:D,0),1),IFERROR(INDEX(NP!J:J,MATCH(Info!M21,NP!D:D,0),1),"EI OLE")))</f>
        <v>EI OLE</v>
      </c>
      <c r="R21" s="121"/>
      <c r="S21" s="73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55" t="str">
        <f>IF(M21="","",IFERROR(INDEX('SP M'!J:J,MATCH(Info!M21,'SP M'!D:D,0),1),IFERROR(INDEX('SP N'!J:J,MATCH(Info!M21,'SP N'!D:D,0),1),"EI OLE")))</f>
        <v>EI OLE</v>
      </c>
      <c r="U21" s="123"/>
      <c r="X21">
        <v>16</v>
      </c>
      <c r="Z21" s="58" t="str">
        <f>$N$21</f>
        <v/>
      </c>
      <c r="AA21" s="60">
        <f>$M$21</f>
        <v>0</v>
      </c>
      <c r="AB21" s="61" t="str">
        <f>$O$21</f>
        <v>EI OLE</v>
      </c>
      <c r="AD21" s="48">
        <f>$L$36</f>
        <v>16</v>
      </c>
      <c r="AE21" s="45" t="str">
        <f>$M$36&amp;" - "&amp;$M$37</f>
        <v xml:space="preserve"> - </v>
      </c>
      <c r="AF21" s="46">
        <f>$R$36</f>
        <v>0</v>
      </c>
      <c r="AG21" s="47">
        <f>$U$36</f>
        <v>0</v>
      </c>
    </row>
    <row r="22" spans="1:33" x14ac:dyDescent="0.25">
      <c r="A22" s="53" t="s">
        <v>43</v>
      </c>
      <c r="B22" s="32">
        <f>IFERROR(COUNTIF(MÜ!C:C,Info!A22),"")</f>
        <v>0</v>
      </c>
      <c r="C22" s="32">
        <f>IFERROR(COUNTIF(NÜ!C:C,Info!A22),"")</f>
        <v>0</v>
      </c>
      <c r="D22" s="32">
        <f>IFERROR(COUNTIF(MP!C:C,Info!A22),"")</f>
        <v>2</v>
      </c>
      <c r="E22" s="32">
        <f>IFERROR(COUNTIF(NP!C:C,Info!A22),"")</f>
        <v>3</v>
      </c>
      <c r="F22" s="32">
        <f>IFERROR(COUNTIF('SP M'!C:C,Info!A22),"")</f>
        <v>1</v>
      </c>
      <c r="G22" s="32">
        <f>IFERROR(COUNTIF('SP N'!C:C,Info!A22),"")</f>
        <v>2</v>
      </c>
      <c r="H22" s="32">
        <f t="shared" si="0"/>
        <v>8</v>
      </c>
      <c r="L22" s="118">
        <v>9</v>
      </c>
      <c r="M22">
        <f>'[1]SP  '!$A$10</f>
        <v>0</v>
      </c>
      <c r="N22" s="66" t="str">
        <f>IF(M22="","",IFERROR(INDEX($AK$5:$AO$5,1,MATCH(INDEX(MÜ!A:A,MATCH(Info!M22,MÜ!D:D,0),1),$AK$6:$AO$6)),IFERROR(INDEX($AK$5:$AO$5,1,MATCH(INDEX(NÜ!A:A,MATCH(Info!M22,NÜ!D:D,0),1),$AK$7:$AO$7)),"")))</f>
        <v/>
      </c>
      <c r="O22" s="69" t="str">
        <f>IF(M22="","",IFERROR(INDEX(MÜ!J:J,MATCH(Info!M22,MÜ!D:D,0),1),IFERROR(INDEX(NÜ!J:J,MATCH(Info!M22,NÜ!D:D,0),1),"EI OLE")))</f>
        <v>EI OLE</v>
      </c>
      <c r="P22" s="85" t="str">
        <f>IF(M22="","",IFERROR(INDEX($AK$5:$AO$5,1,MATCH(INDEX(MP!A:A,MATCH(Info!M22,MP!D:D,0),1),$AK$8:$AO$8)),IFERROR(INDEX($AK$5:$AO$5,1,MATCH(INDEX(NP!A:A,MATCH(Info!M22,NP!D:D,0),1),$AK$9:$AO$9)),"")))</f>
        <v/>
      </c>
      <c r="Q22" s="51" t="str">
        <f>IF(M22="","",IFERROR(INDEX(MP!J:J,MATCH(Info!M22,MP!D:D,0),1),IFERROR(INDEX(NP!J:J,MATCH(Info!M22,NP!D:D,0),1),"EI OLE")))</f>
        <v>EI OLE</v>
      </c>
      <c r="R22" s="121">
        <f>SUM(Q22:Q23)</f>
        <v>0</v>
      </c>
      <c r="S22" s="73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55" t="str">
        <f>IF(M22="","",IFERROR(INDEX('SP M'!J:J,MATCH(Info!M22,'SP M'!D:D,0),1),IFERROR(INDEX('SP N'!J:J,MATCH(Info!M22,'SP N'!D:D,0),1),"EI OLE")))</f>
        <v>EI OLE</v>
      </c>
      <c r="U22" s="123">
        <f>SUM(T22:T23)</f>
        <v>0</v>
      </c>
      <c r="X22">
        <v>17</v>
      </c>
      <c r="Z22" s="58" t="str">
        <f>$N$22</f>
        <v/>
      </c>
      <c r="AA22" s="60">
        <f>$M$22</f>
        <v>0</v>
      </c>
      <c r="AB22" s="61" t="str">
        <f>$O$22</f>
        <v>EI OLE</v>
      </c>
      <c r="AD22" s="48">
        <f>$L$38</f>
        <v>17</v>
      </c>
      <c r="AE22" s="45" t="str">
        <f>$M$38&amp;" - "&amp;$M$39</f>
        <v xml:space="preserve"> - </v>
      </c>
      <c r="AF22" s="46">
        <f>$R$38</f>
        <v>0</v>
      </c>
      <c r="AG22" s="47">
        <f>$U$38</f>
        <v>0</v>
      </c>
    </row>
    <row r="23" spans="1:33" x14ac:dyDescent="0.25">
      <c r="A23" s="53" t="s">
        <v>224</v>
      </c>
      <c r="B23" s="32">
        <f>IFERROR(COUNTIF(MÜ!C:C,Info!A23),"")</f>
        <v>1</v>
      </c>
      <c r="C23" s="32">
        <f>IFERROR(COUNTIF(NÜ!C:C,Info!A23),"")</f>
        <v>0</v>
      </c>
      <c r="D23" s="32">
        <f>IFERROR(COUNTIF(MP!C:C,Info!A23),"")</f>
        <v>1</v>
      </c>
      <c r="E23" s="32">
        <f>IFERROR(COUNTIF(NP!C:C,Info!A23),"")</f>
        <v>0</v>
      </c>
      <c r="F23" s="32">
        <f>IFERROR(COUNTIF('SP M'!C:C,Info!A23),"")</f>
        <v>1</v>
      </c>
      <c r="G23" s="32">
        <f>IFERROR(COUNTIF('SP N'!C:C,Info!A23),"")</f>
        <v>0</v>
      </c>
      <c r="H23" s="32">
        <f t="shared" si="0"/>
        <v>3</v>
      </c>
      <c r="L23" s="118"/>
      <c r="M23">
        <f>'[1]SP  '!$B$10</f>
        <v>0</v>
      </c>
      <c r="N23" s="66" t="str">
        <f>IF(M23="","",IFERROR(INDEX($AK$5:$AO$5,1,MATCH(INDEX(MÜ!A:A,MATCH(Info!M23,MÜ!D:D,0),1),$AK$6:$AO$6)),IFERROR(INDEX($AK$5:$AO$5,1,MATCH(INDEX(NÜ!A:A,MATCH(Info!M23,NÜ!D:D,0),1),$AK$7:$AO$7)),"")))</f>
        <v/>
      </c>
      <c r="O23" s="69" t="str">
        <f>IF(M23="","",IFERROR(INDEX(MÜ!J:J,MATCH(Info!M23,MÜ!D:D,0),1),IFERROR(INDEX(NÜ!J:J,MATCH(Info!M23,NÜ!D:D,0),1),"EI OLE")))</f>
        <v>EI OLE</v>
      </c>
      <c r="P23" s="85" t="str">
        <f>IF(M23="","",IFERROR(INDEX($AK$5:$AO$5,1,MATCH(INDEX(MP!A:A,MATCH(Info!M23,MP!D:D,0),1),$AK$8:$AO$8)),IFERROR(INDEX($AK$5:$AO$5,1,MATCH(INDEX(NP!A:A,MATCH(Info!M23,NP!D:D,0),1),$AK$9:$AO$9)),"")))</f>
        <v/>
      </c>
      <c r="Q23" s="51" t="str">
        <f>IF(M23="","",IFERROR(INDEX(MP!J:J,MATCH(Info!M23,MP!D:D,0),1),IFERROR(INDEX(NP!J:J,MATCH(Info!M23,NP!D:D,0),1),"EI OLE")))</f>
        <v>EI OLE</v>
      </c>
      <c r="R23" s="121"/>
      <c r="S23" s="73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55" t="str">
        <f>IF(M23="","",IFERROR(INDEX('SP M'!J:J,MATCH(Info!M23,'SP M'!D:D,0),1),IFERROR(INDEX('SP N'!J:J,MATCH(Info!M23,'SP N'!D:D,0),1),"EI OLE")))</f>
        <v>EI OLE</v>
      </c>
      <c r="U23" s="123"/>
      <c r="X23">
        <v>18</v>
      </c>
      <c r="Z23" s="58" t="str">
        <f>$N$23</f>
        <v/>
      </c>
      <c r="AA23" s="60">
        <f>$M$23</f>
        <v>0</v>
      </c>
      <c r="AB23" s="61" t="str">
        <f>$O$23</f>
        <v>EI OLE</v>
      </c>
      <c r="AD23" s="48">
        <f>$L$40</f>
        <v>18</v>
      </c>
      <c r="AE23" s="45" t="str">
        <f>$M$40&amp;" - "&amp;$M$41</f>
        <v xml:space="preserve"> - </v>
      </c>
      <c r="AF23" s="46">
        <f>$R$40</f>
        <v>0</v>
      </c>
      <c r="AG23" s="47">
        <f>$U$40</f>
        <v>0</v>
      </c>
    </row>
    <row r="24" spans="1:33" x14ac:dyDescent="0.25">
      <c r="A24" s="53" t="s">
        <v>329</v>
      </c>
      <c r="B24" s="32">
        <f>IFERROR(COUNTIF(MÜ!C:C,Info!A24),"")</f>
        <v>0</v>
      </c>
      <c r="C24" s="32">
        <f>IFERROR(COUNTIF(NÜ!C:C,Info!A24),"")</f>
        <v>0</v>
      </c>
      <c r="D24" s="32">
        <f>IFERROR(COUNTIF(MP!C:C,Info!A24),"")</f>
        <v>0</v>
      </c>
      <c r="E24" s="32">
        <f>IFERROR(COUNTIF(NP!C:C,Info!A24),"")</f>
        <v>0</v>
      </c>
      <c r="F24" s="32">
        <f>IFERROR(COUNTIF('SP M'!C:C,Info!A24),"")</f>
        <v>0</v>
      </c>
      <c r="G24" s="32">
        <f>IFERROR(COUNTIF('SP N'!C:C,Info!A24),"")</f>
        <v>0</v>
      </c>
      <c r="H24" s="32">
        <f t="shared" si="0"/>
        <v>0</v>
      </c>
      <c r="L24" s="119">
        <v>10</v>
      </c>
      <c r="N24" s="66" t="str">
        <f>IF(M24="","",IFERROR(INDEX($AK$5:$AO$5,1,MATCH(INDEX(MÜ!A:A,MATCH(Info!M24,MÜ!D:D,0),1),$AK$6:$AO$6)),IFERROR(INDEX($AK$5:$AO$5,1,MATCH(INDEX(NÜ!A:A,MATCH(Info!M24,NÜ!D:D,0),1),$AK$7:$AO$7)),"")))</f>
        <v/>
      </c>
      <c r="O24" s="69" t="str">
        <f>IF(M24="","",IFERROR(INDEX(MÜ!J:J,MATCH(Info!M24,MÜ!D:D,0),1),IFERROR(INDEX(NÜ!J:J,MATCH(Info!M24,NÜ!D:D,0),1),"EI OLE")))</f>
        <v/>
      </c>
      <c r="P24" s="85" t="str">
        <f>IF(M24="","",IFERROR(INDEX($AK$5:$AO$5,1,MATCH(INDEX(MP!A:A,MATCH(Info!M24,MP!D:D,0),1),$AK$8:$AO$8)),IFERROR(INDEX($AK$5:$AO$5,1,MATCH(INDEX(NP!A:A,MATCH(Info!M24,NP!D:D,0),1),$AK$9:$AO$9)),"")))</f>
        <v/>
      </c>
      <c r="Q24" s="51" t="str">
        <f>IF(M24="","",IFERROR(INDEX(MP!J:J,MATCH(Info!M24,MP!D:D,0),1),IFERROR(INDEX(NP!J:J,MATCH(Info!M24,NP!D:D,0),1),"EI OLE")))</f>
        <v/>
      </c>
      <c r="R24" s="121">
        <f>SUM(Q24:Q25)</f>
        <v>0</v>
      </c>
      <c r="S24" s="73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55" t="str">
        <f>IF(M24="","",IFERROR(INDEX('SP M'!J:J,MATCH(Info!M24,'SP M'!D:D,0),1),IFERROR(INDEX('SP N'!J:J,MATCH(Info!M24,'SP N'!D:D,0),1),"EI OLE")))</f>
        <v/>
      </c>
      <c r="U24" s="123">
        <f>SUM(T24:T25)</f>
        <v>0</v>
      </c>
      <c r="X24">
        <v>19</v>
      </c>
      <c r="Z24" s="58" t="str">
        <f>$N$24</f>
        <v/>
      </c>
      <c r="AA24" s="60">
        <f>$M$24</f>
        <v>0</v>
      </c>
      <c r="AB24" s="61" t="str">
        <f>$O$24</f>
        <v/>
      </c>
      <c r="AD24" s="48">
        <f>$L$42</f>
        <v>19</v>
      </c>
      <c r="AE24" s="45" t="str">
        <f>$M$42&amp;" - "&amp;$M$43</f>
        <v xml:space="preserve"> - </v>
      </c>
      <c r="AF24" s="46">
        <f>$R$42</f>
        <v>0</v>
      </c>
      <c r="AG24" s="47">
        <f>$U$42</f>
        <v>0</v>
      </c>
    </row>
    <row r="25" spans="1:33" x14ac:dyDescent="0.25">
      <c r="A25" s="53" t="s">
        <v>148</v>
      </c>
      <c r="B25" s="32">
        <f>IFERROR(COUNTIF(MÜ!C:C,Info!A25),"")</f>
        <v>0</v>
      </c>
      <c r="C25" s="32">
        <f>IFERROR(COUNTIF(NÜ!C:C,Info!A25),"")</f>
        <v>0</v>
      </c>
      <c r="D25" s="32">
        <f>IFERROR(COUNTIF(MP!C:C,Info!A25),"")</f>
        <v>0</v>
      </c>
      <c r="E25" s="32">
        <f>IFERROR(COUNTIF(NP!C:C,Info!A25),"")</f>
        <v>0</v>
      </c>
      <c r="F25" s="32">
        <f>IFERROR(COUNTIF('SP M'!C:C,Info!A25),"")</f>
        <v>0</v>
      </c>
      <c r="G25" s="32">
        <f>IFERROR(COUNTIF('SP N'!C:C,Info!A25),"")</f>
        <v>0</v>
      </c>
      <c r="H25" s="32">
        <f t="shared" si="0"/>
        <v>0</v>
      </c>
      <c r="L25" s="119"/>
      <c r="N25" s="66" t="str">
        <f>IF(M25="","",IFERROR(INDEX($AK$5:$AO$5,1,MATCH(INDEX(MÜ!A:A,MATCH(Info!M25,MÜ!D:D,0),1),$AK$6:$AO$6)),IFERROR(INDEX($AK$5:$AO$5,1,MATCH(INDEX(NÜ!A:A,MATCH(Info!M25,NÜ!D:D,0),1),$AK$7:$AO$7)),"")))</f>
        <v/>
      </c>
      <c r="O25" s="69" t="str">
        <f>IF(M25="","",IFERROR(INDEX(MÜ!J:J,MATCH(Info!M25,MÜ!D:D,0),1),IFERROR(INDEX(NÜ!J:J,MATCH(Info!M25,NÜ!D:D,0),1),"EI OLE")))</f>
        <v/>
      </c>
      <c r="P25" s="85" t="str">
        <f>IF(M25="","",IFERROR(INDEX($AK$5:$AO$5,1,MATCH(INDEX(MP!A:A,MATCH(Info!M25,MP!D:D,0),1),$AK$8:$AO$8)),IFERROR(INDEX($AK$5:$AO$5,1,MATCH(INDEX(NP!A:A,MATCH(Info!M25,NP!D:D,0),1),$AK$9:$AO$9)),"")))</f>
        <v/>
      </c>
      <c r="Q25" s="51" t="str">
        <f>IF(M25="","",IFERROR(INDEX(MP!J:J,MATCH(Info!M25,MP!D:D,0),1),IFERROR(INDEX(NP!J:J,MATCH(Info!M25,NP!D:D,0),1),"EI OLE")))</f>
        <v/>
      </c>
      <c r="R25" s="121"/>
      <c r="S25" s="73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55" t="str">
        <f>IF(M25="","",IFERROR(INDEX('SP M'!J:J,MATCH(Info!M25,'SP M'!D:D,0),1),IFERROR(INDEX('SP N'!J:J,MATCH(Info!M25,'SP N'!D:D,0),1),"EI OLE")))</f>
        <v/>
      </c>
      <c r="U25" s="123"/>
      <c r="X25">
        <v>20</v>
      </c>
      <c r="Z25" s="58" t="str">
        <f>$N$25</f>
        <v/>
      </c>
      <c r="AA25" s="60">
        <f>$M$25</f>
        <v>0</v>
      </c>
      <c r="AB25" s="61" t="str">
        <f>$O$25</f>
        <v/>
      </c>
      <c r="AD25" s="48">
        <f>$L$44</f>
        <v>20</v>
      </c>
      <c r="AE25" s="45" t="str">
        <f>$M$44&amp;" - "&amp;$M$45</f>
        <v xml:space="preserve"> - </v>
      </c>
      <c r="AF25" s="46">
        <f>$R$44</f>
        <v>0</v>
      </c>
      <c r="AG25" s="47">
        <f>$U$44</f>
        <v>0</v>
      </c>
    </row>
    <row r="26" spans="1:33" x14ac:dyDescent="0.25">
      <c r="A26" s="53" t="s">
        <v>167</v>
      </c>
      <c r="B26" s="32">
        <f>IFERROR(COUNTIF(MÜ!C:C,Info!A26),"")</f>
        <v>4</v>
      </c>
      <c r="C26" s="32">
        <f>IFERROR(COUNTIF(NÜ!C:C,Info!A26),"")</f>
        <v>2</v>
      </c>
      <c r="D26" s="32">
        <f>IFERROR(COUNTIF(MP!C:C,Info!A26),"")</f>
        <v>1</v>
      </c>
      <c r="E26" s="32">
        <f>IFERROR(COUNTIF(NP!C:C,Info!A26),"")</f>
        <v>0</v>
      </c>
      <c r="F26" s="32">
        <f>IFERROR(COUNTIF('SP M'!C:C,Info!A26),"")</f>
        <v>1</v>
      </c>
      <c r="G26" s="32">
        <f>IFERROR(COUNTIF('SP N'!C:C,Info!A26),"")</f>
        <v>1</v>
      </c>
      <c r="H26" s="32">
        <f t="shared" si="0"/>
        <v>9</v>
      </c>
      <c r="L26" s="118">
        <v>11</v>
      </c>
      <c r="N26" s="66" t="str">
        <f>IF(M26="","",IFERROR(INDEX($AK$5:$AO$5,1,MATCH(INDEX(MÜ!A:A,MATCH(Info!M26,MÜ!D:D,0),1),$AK$6:$AO$6)),IFERROR(INDEX($AK$5:$AO$5,1,MATCH(INDEX(NÜ!A:A,MATCH(Info!M26,NÜ!D:D,0),1),$AK$7:$AO$7)),"")))</f>
        <v/>
      </c>
      <c r="O26" s="69" t="str">
        <f>IF(M26="","",IFERROR(INDEX(MÜ!J:J,MATCH(Info!M26,MÜ!D:D,0),1),IFERROR(INDEX(NÜ!J:J,MATCH(Info!M26,NÜ!D:D,0),1),"EI OLE")))</f>
        <v/>
      </c>
      <c r="P26" s="85" t="str">
        <f>IF(M26="","",IFERROR(INDEX($AK$5:$AO$5,1,MATCH(INDEX(MP!A:A,MATCH(Info!M26,MP!D:D,0),1),$AK$8:$AO$8)),IFERROR(INDEX($AK$5:$AO$5,1,MATCH(INDEX(NP!A:A,MATCH(Info!M26,NP!D:D,0),1),$AK$9:$AO$9)),"")))</f>
        <v/>
      </c>
      <c r="Q26" s="51" t="str">
        <f>IF(M26="","",IFERROR(INDEX(MP!J:J,MATCH(Info!M26,MP!D:D,0),1),IFERROR(INDEX(NP!J:J,MATCH(Info!M26,NP!D:D,0),1),"EI OLE")))</f>
        <v/>
      </c>
      <c r="R26" s="121">
        <f>SUM(Q26:Q27)</f>
        <v>0</v>
      </c>
      <c r="S26" s="73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55" t="str">
        <f>IF(M26="","",IFERROR(INDEX('SP M'!J:J,MATCH(Info!M26,'SP M'!D:D,0),1),IFERROR(INDEX('SP N'!J:J,MATCH(Info!M26,'SP N'!D:D,0),1),"EI OLE")))</f>
        <v/>
      </c>
      <c r="U26" s="123">
        <f>SUM(T26:T27)</f>
        <v>0</v>
      </c>
      <c r="X26">
        <v>21</v>
      </c>
      <c r="Z26" s="58" t="str">
        <f>$N$26</f>
        <v/>
      </c>
      <c r="AA26" s="60">
        <f>$M$26</f>
        <v>0</v>
      </c>
      <c r="AB26" s="61" t="str">
        <f>$O$26</f>
        <v/>
      </c>
      <c r="AD26" s="48">
        <f>$L$46</f>
        <v>21</v>
      </c>
      <c r="AE26" s="45" t="str">
        <f>$M$46&amp;" - "&amp;$M$47</f>
        <v xml:space="preserve"> - </v>
      </c>
      <c r="AF26" s="46">
        <f>$R$46</f>
        <v>0</v>
      </c>
      <c r="AG26" s="47">
        <f>$U$46</f>
        <v>0</v>
      </c>
    </row>
    <row r="27" spans="1:33" x14ac:dyDescent="0.25">
      <c r="A27" s="53" t="s">
        <v>204</v>
      </c>
      <c r="B27" s="32">
        <f>IFERROR(COUNTIF(MÜ!C:C,Info!A27),"")</f>
        <v>0</v>
      </c>
      <c r="C27" s="32">
        <f>IFERROR(COUNTIF(NÜ!C:C,Info!A27),"")</f>
        <v>0</v>
      </c>
      <c r="D27" s="32">
        <f>IFERROR(COUNTIF(MP!C:C,Info!A27),"")</f>
        <v>0</v>
      </c>
      <c r="E27" s="32">
        <f>IFERROR(COUNTIF(NP!C:C,Info!A27),"")</f>
        <v>0</v>
      </c>
      <c r="F27" s="32">
        <f>IFERROR(COUNTIF('SP M'!C:C,Info!A27),"")</f>
        <v>0</v>
      </c>
      <c r="G27" s="32">
        <f>IFERROR(COUNTIF('SP N'!C:C,Info!A27),"")</f>
        <v>0</v>
      </c>
      <c r="H27" s="32">
        <f t="shared" si="0"/>
        <v>0</v>
      </c>
      <c r="L27" s="118"/>
      <c r="N27" s="66" t="str">
        <f>IF(M27="","",IFERROR(INDEX($AK$5:$AO$5,1,MATCH(INDEX(MÜ!A:A,MATCH(Info!M27,MÜ!D:D,0),1),$AK$6:$AO$6)),IFERROR(INDEX($AK$5:$AO$5,1,MATCH(INDEX(NÜ!A:A,MATCH(Info!M27,NÜ!D:D,0),1),$AK$7:$AO$7)),"")))</f>
        <v/>
      </c>
      <c r="O27" s="69" t="str">
        <f>IF(M27="","",IFERROR(INDEX(MÜ!J:J,MATCH(Info!M27,MÜ!D:D,0),1),IFERROR(INDEX(NÜ!J:J,MATCH(Info!M27,NÜ!D:D,0),1),"EI OLE")))</f>
        <v/>
      </c>
      <c r="P27" s="85" t="str">
        <f>IF(M27="","",IFERROR(INDEX($AK$5:$AO$5,1,MATCH(INDEX(MP!A:A,MATCH(Info!M27,MP!D:D,0),1),$AK$8:$AO$8)),IFERROR(INDEX($AK$5:$AO$5,1,MATCH(INDEX(NP!A:A,MATCH(Info!M27,NP!D:D,0),1),$AK$9:$AO$9)),"")))</f>
        <v/>
      </c>
      <c r="Q27" s="51" t="str">
        <f>IF(M27="","",IFERROR(INDEX(MP!J:J,MATCH(Info!M27,MP!D:D,0),1),IFERROR(INDEX(NP!J:J,MATCH(Info!M27,NP!D:D,0),1),"EI OLE")))</f>
        <v/>
      </c>
      <c r="R27" s="121"/>
      <c r="S27" s="73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55" t="str">
        <f>IF(M27="","",IFERROR(INDEX('SP M'!J:J,MATCH(Info!M27,'SP M'!D:D,0),1),IFERROR(INDEX('SP N'!J:J,MATCH(Info!M27,'SP N'!D:D,0),1),"EI OLE")))</f>
        <v/>
      </c>
      <c r="U27" s="123"/>
      <c r="X27">
        <v>22</v>
      </c>
      <c r="Z27" s="58" t="str">
        <f>$N$27</f>
        <v/>
      </c>
      <c r="AA27" s="60">
        <f>$M$27</f>
        <v>0</v>
      </c>
      <c r="AB27" s="61" t="str">
        <f>$O$27</f>
        <v/>
      </c>
      <c r="AD27" s="48">
        <f>$L$48</f>
        <v>22</v>
      </c>
      <c r="AE27" s="45" t="str">
        <f>$M$48&amp;" - "&amp;$M$49</f>
        <v xml:space="preserve"> - </v>
      </c>
      <c r="AF27" s="46">
        <f>$R$48</f>
        <v>0</v>
      </c>
      <c r="AG27" s="47">
        <f>$U$48</f>
        <v>0</v>
      </c>
    </row>
    <row r="28" spans="1:33" x14ac:dyDescent="0.25">
      <c r="A28" s="53" t="s">
        <v>328</v>
      </c>
      <c r="B28" s="32">
        <f>IFERROR(COUNTIF(MÜ!C:C,Info!A28),"")</f>
        <v>0</v>
      </c>
      <c r="C28" s="32">
        <f>IFERROR(COUNTIF(NÜ!C:C,Info!A28),"")</f>
        <v>0</v>
      </c>
      <c r="D28" s="32">
        <f>IFERROR(COUNTIF(MP!C:C,Info!A28),"")</f>
        <v>0</v>
      </c>
      <c r="E28" s="32">
        <f>IFERROR(COUNTIF(NP!C:C,Info!A28),"")</f>
        <v>0</v>
      </c>
      <c r="F28" s="32">
        <f>IFERROR(COUNTIF('SP M'!C:C,Info!A28),"")</f>
        <v>0</v>
      </c>
      <c r="G28" s="32">
        <f>IFERROR(COUNTIF('SP N'!C:C,Info!A28),"")</f>
        <v>0</v>
      </c>
      <c r="H28" s="32">
        <f t="shared" si="0"/>
        <v>0</v>
      </c>
      <c r="L28" s="119">
        <v>12</v>
      </c>
      <c r="N28" s="66" t="str">
        <f>IF(M28="","",IFERROR(INDEX($AK$5:$AO$5,1,MATCH(INDEX(MÜ!A:A,MATCH(Info!M28,MÜ!D:D,0),1),$AK$6:$AO$6)),IFERROR(INDEX($AK$5:$AO$5,1,MATCH(INDEX(NÜ!A:A,MATCH(Info!M28,NÜ!D:D,0),1),$AK$7:$AO$7)),"")))</f>
        <v/>
      </c>
      <c r="O28" s="69" t="str">
        <f>IF(M28="","",IFERROR(INDEX(MÜ!J:J,MATCH(Info!M28,MÜ!D:D,0),1),IFERROR(INDEX(NÜ!J:J,MATCH(Info!M28,NÜ!D:D,0),1),"EI OLE")))</f>
        <v/>
      </c>
      <c r="P28" s="85" t="str">
        <f>IF(M28="","",IFERROR(INDEX($AK$5:$AO$5,1,MATCH(INDEX(MP!A:A,MATCH(Info!M28,MP!D:D,0),1),$AK$8:$AO$8)),IFERROR(INDEX($AK$5:$AO$5,1,MATCH(INDEX(NP!A:A,MATCH(Info!M28,NP!D:D,0),1),$AK$9:$AO$9)),"")))</f>
        <v/>
      </c>
      <c r="Q28" s="51" t="str">
        <f>IF(M28="","",IFERROR(INDEX(MP!J:J,MATCH(Info!M28,MP!D:D,0),1),IFERROR(INDEX(NP!J:J,MATCH(Info!M28,NP!D:D,0),1),"EI OLE")))</f>
        <v/>
      </c>
      <c r="R28" s="121">
        <f>SUM(Q28:Q29)</f>
        <v>0</v>
      </c>
      <c r="S28" s="73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55" t="str">
        <f>IF(M28="","",IFERROR(INDEX('SP M'!J:J,MATCH(Info!M28,'SP M'!D:D,0),1),IFERROR(INDEX('SP N'!J:J,MATCH(Info!M28,'SP N'!D:D,0),1),"EI OLE")))</f>
        <v/>
      </c>
      <c r="U28" s="123">
        <f>SUM(T28:T29)</f>
        <v>0</v>
      </c>
      <c r="X28">
        <v>23</v>
      </c>
      <c r="Z28" s="64" t="str">
        <f>$N$28</f>
        <v/>
      </c>
      <c r="AA28" s="60">
        <f>$M$28</f>
        <v>0</v>
      </c>
      <c r="AB28" s="61" t="str">
        <f>$O$28</f>
        <v/>
      </c>
      <c r="AD28" s="48">
        <f>$L$50</f>
        <v>23</v>
      </c>
      <c r="AE28" s="45" t="str">
        <f>$M$50&amp;" - "&amp;$M$51</f>
        <v xml:space="preserve"> - </v>
      </c>
      <c r="AF28" s="46">
        <f>$R$50</f>
        <v>0</v>
      </c>
      <c r="AG28" s="47">
        <f>$U$50</f>
        <v>0</v>
      </c>
    </row>
    <row r="29" spans="1:33" x14ac:dyDescent="0.25">
      <c r="A29" s="53" t="s">
        <v>331</v>
      </c>
      <c r="B29" s="32">
        <f>IFERROR(COUNTIF(MÜ!C:C,Info!A29),"")</f>
        <v>0</v>
      </c>
      <c r="C29" s="32">
        <f>IFERROR(COUNTIF(NÜ!C:C,Info!A29),"")</f>
        <v>0</v>
      </c>
      <c r="D29" s="32">
        <f>IFERROR(COUNTIF(MP!C:C,Info!A29),"")</f>
        <v>0</v>
      </c>
      <c r="E29" s="32">
        <f>IFERROR(COUNTIF(NP!C:C,Info!A29),"")</f>
        <v>0</v>
      </c>
      <c r="F29" s="32">
        <f>IFERROR(COUNTIF('SP M'!C:C,Info!A29),"")</f>
        <v>0</v>
      </c>
      <c r="G29" s="32">
        <f>IFERROR(COUNTIF('SP N'!C:C,Info!A29),"")</f>
        <v>0</v>
      </c>
      <c r="H29" s="32">
        <f t="shared" si="0"/>
        <v>0</v>
      </c>
      <c r="L29" s="119"/>
      <c r="N29" s="66" t="str">
        <f>IF(M29="","",IFERROR(INDEX($AK$5:$AO$5,1,MATCH(INDEX(MÜ!A:A,MATCH(Info!M29,MÜ!D:D,0),1),$AK$6:$AO$6)),IFERROR(INDEX($AK$5:$AO$5,1,MATCH(INDEX(NÜ!A:A,MATCH(Info!M29,NÜ!D:D,0),1),$AK$7:$AO$7)),"")))</f>
        <v/>
      </c>
      <c r="O29" s="69" t="str">
        <f>IF(M29="","",IFERROR(INDEX(MÜ!J:J,MATCH(Info!M29,MÜ!D:D,0),1),IFERROR(INDEX(NÜ!J:J,MATCH(Info!M29,NÜ!D:D,0),1),"EI OLE")))</f>
        <v/>
      </c>
      <c r="P29" s="85" t="str">
        <f>IF(M29="","",IFERROR(INDEX($AK$5:$AO$5,1,MATCH(INDEX(MP!A:A,MATCH(Info!M29,MP!D:D,0),1),$AK$8:$AO$8)),IFERROR(INDEX($AK$5:$AO$5,1,MATCH(INDEX(NP!A:A,MATCH(Info!M29,NP!D:D,0),1),$AK$9:$AO$9)),"")))</f>
        <v/>
      </c>
      <c r="Q29" s="51" t="str">
        <f>IF(M29="","",IFERROR(INDEX(MP!J:J,MATCH(Info!M29,MP!D:D,0),1),IFERROR(INDEX(NP!J:J,MATCH(Info!M29,NP!D:D,0),1),"EI OLE")))</f>
        <v/>
      </c>
      <c r="R29" s="121"/>
      <c r="S29" s="73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55" t="str">
        <f>IF(M29="","",IFERROR(INDEX('SP M'!J:J,MATCH(Info!M29,'SP M'!D:D,0),1),IFERROR(INDEX('SP N'!J:J,MATCH(Info!M29,'SP N'!D:D,0),1),"EI OLE")))</f>
        <v/>
      </c>
      <c r="U29" s="123"/>
      <c r="X29">
        <v>24</v>
      </c>
      <c r="Z29" s="58" t="str">
        <f>$N$29</f>
        <v/>
      </c>
      <c r="AA29" s="60">
        <f>$M$29</f>
        <v>0</v>
      </c>
      <c r="AB29" s="61" t="str">
        <f>$O$29</f>
        <v/>
      </c>
      <c r="AD29" s="49">
        <f>$L$52</f>
        <v>24</v>
      </c>
      <c r="AE29" s="45" t="str">
        <f>$M$52&amp;" - "&amp;$M$53</f>
        <v xml:space="preserve"> - </v>
      </c>
      <c r="AF29" s="46">
        <f>$R$52</f>
        <v>0</v>
      </c>
      <c r="AG29" s="47">
        <f>$U$52</f>
        <v>0</v>
      </c>
    </row>
    <row r="30" spans="1:33" x14ac:dyDescent="0.25">
      <c r="A30" s="53" t="s">
        <v>203</v>
      </c>
      <c r="B30" s="32">
        <f>IFERROR(COUNTIF(MÜ!C:C,Info!A30),"")</f>
        <v>0</v>
      </c>
      <c r="C30" s="32">
        <f>IFERROR(COUNTIF(NÜ!C:C,Info!A30),"")</f>
        <v>0</v>
      </c>
      <c r="D30" s="32">
        <f>IFERROR(COUNTIF(MP!C:C,Info!A30),"")</f>
        <v>0</v>
      </c>
      <c r="E30" s="32">
        <f>IFERROR(COUNTIF(NP!C:C,Info!A30),"")</f>
        <v>0</v>
      </c>
      <c r="F30" s="32">
        <f>IFERROR(COUNTIF('SP M'!C:C,Info!A30),"")</f>
        <v>0</v>
      </c>
      <c r="G30" s="32">
        <f>IFERROR(COUNTIF('SP N'!C:C,Info!A30),"")</f>
        <v>0</v>
      </c>
      <c r="H30" s="32">
        <f t="shared" si="0"/>
        <v>0</v>
      </c>
      <c r="L30" s="118">
        <v>13</v>
      </c>
      <c r="N30" s="66" t="str">
        <f>IF(M30="","",IFERROR(INDEX($AK$5:$AO$5,1,MATCH(INDEX(MÜ!A:A,MATCH(Info!M30,MÜ!D:D,0),1),$AK$6:$AO$6)),IFERROR(INDEX($AK$5:$AO$5,1,MATCH(INDEX(NÜ!A:A,MATCH(Info!M30,NÜ!D:D,0),1),$AK$7:$AO$7)),"")))</f>
        <v/>
      </c>
      <c r="O30" s="69" t="str">
        <f>IF(M30="","",IFERROR(INDEX(MÜ!J:J,MATCH(Info!M30,MÜ!D:D,0),1),IFERROR(INDEX(NÜ!J:J,MATCH(Info!M30,NÜ!D:D,0),1),"EI OLE")))</f>
        <v/>
      </c>
      <c r="P30" s="85" t="str">
        <f>IF(M30="","",IFERROR(INDEX($AK$5:$AO$5,1,MATCH(INDEX(MP!A:A,MATCH(Info!M30,MP!D:D,0),1),$AK$8:$AO$8)),IFERROR(INDEX($AK$5:$AO$5,1,MATCH(INDEX(NP!A:A,MATCH(Info!M30,NP!D:D,0),1),$AK$9:$AO$9)),"")))</f>
        <v/>
      </c>
      <c r="Q30" s="51" t="str">
        <f>IF(M30="","",IFERROR(INDEX(MP!J:J,MATCH(Info!M30,MP!D:D,0),1),IFERROR(INDEX(NP!J:J,MATCH(Info!M30,NP!D:D,0),1),"EI OLE")))</f>
        <v/>
      </c>
      <c r="R30" s="121">
        <f>SUM(Q30:Q31)</f>
        <v>0</v>
      </c>
      <c r="S30" s="73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55" t="str">
        <f>IF(M30="","",IFERROR(INDEX('SP M'!J:J,MATCH(Info!M30,'SP M'!D:D,0),1),IFERROR(INDEX('SP N'!J:J,MATCH(Info!M30,'SP N'!D:D,0),1),"EI OLE")))</f>
        <v/>
      </c>
      <c r="U30" s="123">
        <f>SUM(T30:T31)</f>
        <v>0</v>
      </c>
      <c r="X30">
        <v>25</v>
      </c>
      <c r="Z30" s="58" t="str">
        <f>$N$30</f>
        <v/>
      </c>
      <c r="AA30" s="60">
        <f>$M$30</f>
        <v>0</v>
      </c>
      <c r="AB30" s="61" t="str">
        <f>$O$30</f>
        <v/>
      </c>
    </row>
    <row r="31" spans="1:33" x14ac:dyDescent="0.25">
      <c r="A31" s="53" t="s">
        <v>209</v>
      </c>
      <c r="B31" s="32">
        <f>IFERROR(COUNTIF(MÜ!C:C,Info!A31),"")</f>
        <v>0</v>
      </c>
      <c r="C31" s="32">
        <f>IFERROR(COUNTIF(NÜ!C:C,Info!A31),"")</f>
        <v>0</v>
      </c>
      <c r="D31" s="32">
        <f>IFERROR(COUNTIF(MP!C:C,Info!A31),"")</f>
        <v>0</v>
      </c>
      <c r="E31" s="32">
        <f>IFERROR(COUNTIF(NP!C:C,Info!A31),"")</f>
        <v>0</v>
      </c>
      <c r="F31" s="32">
        <f>IFERROR(COUNTIF('SP M'!C:C,Info!A31),"")</f>
        <v>0</v>
      </c>
      <c r="G31" s="32">
        <f>IFERROR(COUNTIF('SP N'!C:C,Info!A31),"")</f>
        <v>0</v>
      </c>
      <c r="H31" s="32">
        <f t="shared" si="0"/>
        <v>0</v>
      </c>
      <c r="L31" s="118"/>
      <c r="N31" s="66" t="str">
        <f>IF(M31="","",IFERROR(INDEX($AK$5:$AO$5,1,MATCH(INDEX(MÜ!A:A,MATCH(Info!M31,MÜ!D:D,0),1),$AK$6:$AO$6)),IFERROR(INDEX($AK$5:$AO$5,1,MATCH(INDEX(NÜ!A:A,MATCH(Info!M31,NÜ!D:D,0),1),$AK$7:$AO$7)),"")))</f>
        <v/>
      </c>
      <c r="O31" s="69" t="str">
        <f>IF(M31="","",IFERROR(INDEX(MÜ!J:J,MATCH(Info!M31,MÜ!D:D,0),1),IFERROR(INDEX(NÜ!J:J,MATCH(Info!M31,NÜ!D:D,0),1),"EI OLE")))</f>
        <v/>
      </c>
      <c r="P31" s="85" t="str">
        <f>IF(M31="","",IFERROR(INDEX($AK$5:$AO$5,1,MATCH(INDEX(MP!A:A,MATCH(Info!M31,MP!D:D,0),1),$AK$8:$AO$8)),IFERROR(INDEX($AK$5:$AO$5,1,MATCH(INDEX(NP!A:A,MATCH(Info!M31,NP!D:D,0),1),$AK$9:$AO$9)),"")))</f>
        <v/>
      </c>
      <c r="Q31" s="51" t="str">
        <f>IF(M31="","",IFERROR(INDEX(MP!J:J,MATCH(Info!M31,MP!D:D,0),1),IFERROR(INDEX(NP!J:J,MATCH(Info!M31,NP!D:D,0),1),"EI OLE")))</f>
        <v/>
      </c>
      <c r="R31" s="121"/>
      <c r="S31" s="73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55" t="str">
        <f>IF(M31="","",IFERROR(INDEX('SP M'!J:J,MATCH(Info!M31,'SP M'!D:D,0),1),IFERROR(INDEX('SP N'!J:J,MATCH(Info!M31,'SP N'!D:D,0),1),"EI OLE")))</f>
        <v/>
      </c>
      <c r="U31" s="123"/>
      <c r="X31">
        <v>26</v>
      </c>
      <c r="Z31" s="58" t="str">
        <f>$N$31</f>
        <v/>
      </c>
      <c r="AA31" s="60">
        <f>$M$31</f>
        <v>0</v>
      </c>
      <c r="AB31" s="61" t="str">
        <f>$O$31</f>
        <v/>
      </c>
    </row>
    <row r="32" spans="1:33" x14ac:dyDescent="0.25">
      <c r="A32" s="53" t="s">
        <v>200</v>
      </c>
      <c r="B32" s="32">
        <f>IFERROR(COUNTIF(MÜ!C:C,Info!A32),"")</f>
        <v>0</v>
      </c>
      <c r="C32" s="32">
        <f>IFERROR(COUNTIF(NÜ!C:C,Info!A32),"")</f>
        <v>0</v>
      </c>
      <c r="D32" s="32">
        <f>IFERROR(COUNTIF(MP!C:C,Info!A32),"")</f>
        <v>0</v>
      </c>
      <c r="E32" s="32">
        <f>IFERROR(COUNTIF(NP!C:C,Info!A32),"")</f>
        <v>0</v>
      </c>
      <c r="F32" s="32">
        <f>IFERROR(COUNTIF('SP M'!C:C,Info!A32),"")</f>
        <v>0</v>
      </c>
      <c r="G32" s="32">
        <f>IFERROR(COUNTIF('SP N'!C:C,Info!A32),"")</f>
        <v>0</v>
      </c>
      <c r="H32" s="32">
        <f t="shared" si="0"/>
        <v>0</v>
      </c>
      <c r="L32" s="119">
        <v>14</v>
      </c>
      <c r="N32" s="66" t="str">
        <f>IF(M32="","",IFERROR(INDEX($AK$5:$AO$5,1,MATCH(INDEX(MÜ!A:A,MATCH(Info!M32,MÜ!D:D,0),1),$AK$6:$AO$6)),IFERROR(INDEX($AK$5:$AO$5,1,MATCH(INDEX(NÜ!A:A,MATCH(Info!M32,NÜ!D:D,0),1),$AK$7:$AO$7)),"")))</f>
        <v/>
      </c>
      <c r="O32" s="69" t="str">
        <f>IF(M32="","",IFERROR(INDEX(MÜ!J:J,MATCH(Info!M32,MÜ!D:D,0),1),IFERROR(INDEX(NÜ!J:J,MATCH(Info!M32,NÜ!D:D,0),1),"EI OLE")))</f>
        <v/>
      </c>
      <c r="P32" s="85" t="str">
        <f>IF(M32="","",IFERROR(INDEX($AK$5:$AO$5,1,MATCH(INDEX(MP!A:A,MATCH(Info!M32,MP!D:D,0),1),$AK$8:$AO$8)),IFERROR(INDEX($AK$5:$AO$5,1,MATCH(INDEX(NP!A:A,MATCH(Info!M32,NP!D:D,0),1),$AK$9:$AO$9)),"")))</f>
        <v/>
      </c>
      <c r="Q32" s="51" t="str">
        <f>IF(M32="","",IFERROR(INDEX(MP!J:J,MATCH(Info!M32,MP!D:D,0),1),IFERROR(INDEX(NP!J:J,MATCH(Info!M32,NP!D:D,0),1),"EI OLE")))</f>
        <v/>
      </c>
      <c r="R32" s="121">
        <f>SUM(Q32:Q33)</f>
        <v>0</v>
      </c>
      <c r="S32" s="73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55" t="str">
        <f>IF(M32="","",IFERROR(INDEX('SP M'!J:J,MATCH(Info!M32,'SP M'!D:D,0),1),IFERROR(INDEX('SP N'!J:J,MATCH(Info!M32,'SP N'!D:D,0),1),"EI OLE")))</f>
        <v/>
      </c>
      <c r="U32" s="123">
        <f>SUM(T32:T33)</f>
        <v>0</v>
      </c>
      <c r="X32">
        <v>27</v>
      </c>
      <c r="Z32" s="58" t="str">
        <f>$N$32</f>
        <v/>
      </c>
      <c r="AA32" s="60">
        <f>$M$32</f>
        <v>0</v>
      </c>
      <c r="AB32" s="61" t="str">
        <f>$O$32</f>
        <v/>
      </c>
    </row>
    <row r="33" spans="1:28" x14ac:dyDescent="0.25">
      <c r="A33" s="53" t="s">
        <v>225</v>
      </c>
      <c r="B33" s="32">
        <f>IFERROR(COUNTIF(MÜ!C:C,Info!A33),"")</f>
        <v>0</v>
      </c>
      <c r="C33" s="32">
        <f>IFERROR(COUNTIF(NÜ!C:C,Info!A33),"")</f>
        <v>0</v>
      </c>
      <c r="D33" s="32">
        <f>IFERROR(COUNTIF(MP!C:C,Info!A33),"")</f>
        <v>0</v>
      </c>
      <c r="E33" s="32">
        <f>IFERROR(COUNTIF(NP!C:C,Info!A33),"")</f>
        <v>0</v>
      </c>
      <c r="F33" s="32">
        <f>IFERROR(COUNTIF('SP M'!C:C,Info!A33),"")</f>
        <v>0</v>
      </c>
      <c r="G33" s="32">
        <f>IFERROR(COUNTIF('SP N'!C:C,Info!A33),"")</f>
        <v>0</v>
      </c>
      <c r="H33" s="32">
        <f t="shared" ref="H33" si="1">SUM(B33:G33)</f>
        <v>0</v>
      </c>
      <c r="L33" s="119"/>
      <c r="N33" s="66" t="str">
        <f>IF(M33="","",IFERROR(INDEX($AK$5:$AO$5,1,MATCH(INDEX(MÜ!A:A,MATCH(Info!M33,MÜ!D:D,0),1),$AK$6:$AO$6)),IFERROR(INDEX($AK$5:$AO$5,1,MATCH(INDEX(NÜ!A:A,MATCH(Info!M33,NÜ!D:D,0),1),$AK$7:$AO$7)),"")))</f>
        <v/>
      </c>
      <c r="O33" s="69" t="str">
        <f>IF(M33="","",IFERROR(INDEX(MÜ!J:J,MATCH(Info!M33,MÜ!D:D,0),1),IFERROR(INDEX(NÜ!J:J,MATCH(Info!M33,NÜ!D:D,0),1),"EI OLE")))</f>
        <v/>
      </c>
      <c r="P33" s="85" t="str">
        <f>IF(M33="","",IFERROR(INDEX($AK$5:$AO$5,1,MATCH(INDEX(MP!A:A,MATCH(Info!M33,MP!D:D,0),1),$AK$8:$AO$8)),IFERROR(INDEX($AK$5:$AO$5,1,MATCH(INDEX(NP!A:A,MATCH(Info!M33,NP!D:D,0),1),$AK$9:$AO$9)),"")))</f>
        <v/>
      </c>
      <c r="Q33" s="51" t="str">
        <f>IF(M33="","",IFERROR(INDEX(MP!J:J,MATCH(Info!M33,MP!D:D,0),1),IFERROR(INDEX(NP!J:J,MATCH(Info!M33,NP!D:D,0),1),"EI OLE")))</f>
        <v/>
      </c>
      <c r="R33" s="121"/>
      <c r="S33" s="73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55" t="str">
        <f>IF(M33="","",IFERROR(INDEX('SP M'!J:J,MATCH(Info!M33,'SP M'!D:D,0),1),IFERROR(INDEX('SP N'!J:J,MATCH(Info!M33,'SP N'!D:D,0),1),"EI OLE")))</f>
        <v/>
      </c>
      <c r="U33" s="123"/>
      <c r="X33">
        <v>28</v>
      </c>
      <c r="Z33" s="58" t="str">
        <f>$N$33</f>
        <v/>
      </c>
      <c r="AA33" s="60">
        <f>$M$33</f>
        <v>0</v>
      </c>
      <c r="AB33" s="61" t="str">
        <f>$O$33</f>
        <v/>
      </c>
    </row>
    <row r="34" spans="1:28" x14ac:dyDescent="0.25">
      <c r="A34" s="53"/>
      <c r="L34" s="118">
        <v>15</v>
      </c>
      <c r="N34" s="66" t="str">
        <f>IF(M34="","",IFERROR(INDEX($AK$5:$AO$5,1,MATCH(INDEX(MÜ!A:A,MATCH(Info!M34,MÜ!D:D,0),1),$AK$6:$AO$6)),IFERROR(INDEX($AK$5:$AO$5,1,MATCH(INDEX(NÜ!A:A,MATCH(Info!M34,NÜ!D:D,0),1),$AK$7:$AO$7)),"")))</f>
        <v/>
      </c>
      <c r="O34" s="69" t="str">
        <f>IF(M34="","",IFERROR(INDEX(MÜ!J:J,MATCH(Info!M34,MÜ!D:D,0),1),IFERROR(INDEX(NÜ!J:J,MATCH(Info!M34,NÜ!D:D,0),1),"EI OLE")))</f>
        <v/>
      </c>
      <c r="P34" s="85" t="str">
        <f>IF(M34="","",IFERROR(INDEX($AK$5:$AO$5,1,MATCH(INDEX(MP!A:A,MATCH(Info!M34,MP!D:D,0),1),$AK$8:$AO$8)),IFERROR(INDEX($AK$5:$AO$5,1,MATCH(INDEX(NP!A:A,MATCH(Info!M34,NP!D:D,0),1),$AK$9:$AO$9)),"")))</f>
        <v/>
      </c>
      <c r="Q34" s="51" t="str">
        <f>IF(M34="","",IFERROR(INDEX(MP!J:J,MATCH(Info!M34,MP!D:D,0),1),IFERROR(INDEX(NP!J:J,MATCH(Info!M34,NP!D:D,0),1),"EI OLE")))</f>
        <v/>
      </c>
      <c r="R34" s="121">
        <f>SUM(Q34:Q35)</f>
        <v>0</v>
      </c>
      <c r="S34" s="73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55" t="str">
        <f>IF(M34="","",IFERROR(INDEX('SP M'!J:J,MATCH(Info!M34,'SP M'!D:D,0),1),IFERROR(INDEX('SP N'!J:J,MATCH(Info!M34,'SP N'!D:D,0),1),"EI OLE")))</f>
        <v/>
      </c>
      <c r="U34" s="123">
        <f>SUM(T34:T35)</f>
        <v>0</v>
      </c>
      <c r="X34">
        <v>29</v>
      </c>
      <c r="Z34" s="58" t="str">
        <f>$N$34</f>
        <v/>
      </c>
      <c r="AA34" s="60">
        <f>$M$34</f>
        <v>0</v>
      </c>
      <c r="AB34" s="61" t="str">
        <f>$O$34</f>
        <v/>
      </c>
    </row>
    <row r="35" spans="1:28" x14ac:dyDescent="0.25">
      <c r="L35" s="118"/>
      <c r="N35" s="66" t="str">
        <f>IF(M35="","",IFERROR(INDEX($AK$5:$AO$5,1,MATCH(INDEX(MÜ!A:A,MATCH(Info!M35,MÜ!D:D,0),1),$AK$6:$AO$6)),IFERROR(INDEX($AK$5:$AO$5,1,MATCH(INDEX(NÜ!A:A,MATCH(Info!M35,NÜ!D:D,0),1),$AK$7:$AO$7)),"")))</f>
        <v/>
      </c>
      <c r="O35" s="69" t="str">
        <f>IF(M35="","",IFERROR(INDEX(MÜ!J:J,MATCH(Info!M35,MÜ!D:D,0),1),IFERROR(INDEX(NÜ!J:J,MATCH(Info!M35,NÜ!D:D,0),1),"EI OLE")))</f>
        <v/>
      </c>
      <c r="P35" s="85" t="str">
        <f>IF(M35="","",IFERROR(INDEX($AK$5:$AO$5,1,MATCH(INDEX(MP!A:A,MATCH(Info!M35,MP!D:D,0),1),$AK$8:$AO$8)),IFERROR(INDEX($AK$5:$AO$5,1,MATCH(INDEX(NP!A:A,MATCH(Info!M35,NP!D:D,0),1),$AK$9:$AO$9)),"")))</f>
        <v/>
      </c>
      <c r="Q35" s="51" t="str">
        <f>IF(M35="","",IFERROR(INDEX(MP!J:J,MATCH(Info!M35,MP!D:D,0),1),IFERROR(INDEX(NP!J:J,MATCH(Info!M35,NP!D:D,0),1),"EI OLE")))</f>
        <v/>
      </c>
      <c r="R35" s="121"/>
      <c r="S35" s="73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55" t="str">
        <f>IF(M35="","",IFERROR(INDEX('SP M'!J:J,MATCH(Info!M35,'SP M'!D:D,0),1),IFERROR(INDEX('SP N'!J:J,MATCH(Info!M35,'SP N'!D:D,0),1),"EI OLE")))</f>
        <v/>
      </c>
      <c r="U35" s="123"/>
      <c r="X35">
        <v>30</v>
      </c>
      <c r="Z35" s="58" t="str">
        <f>$N$35</f>
        <v/>
      </c>
      <c r="AA35" s="60">
        <f>$M$35</f>
        <v>0</v>
      </c>
      <c r="AB35" s="61" t="str">
        <f>$O$35</f>
        <v/>
      </c>
    </row>
    <row r="36" spans="1:28" x14ac:dyDescent="0.25">
      <c r="L36" s="119">
        <v>16</v>
      </c>
      <c r="N36" s="66" t="str">
        <f>IF(M36="","",IFERROR(INDEX($AK$5:$AO$5,1,MATCH(INDEX(MÜ!A:A,MATCH(Info!M36,MÜ!D:D,0),1),$AK$6:$AO$6)),IFERROR(INDEX($AK$5:$AO$5,1,MATCH(INDEX(NÜ!A:A,MATCH(Info!M36,NÜ!D:D,0),1),$AK$7:$AO$7)),"")))</f>
        <v/>
      </c>
      <c r="O36" s="69" t="str">
        <f>IF(M36="","",IFERROR(INDEX(MÜ!J:J,MATCH(Info!M36,MÜ!D:D,0),1),IFERROR(INDEX(NÜ!J:J,MATCH(Info!M36,NÜ!D:D,0),1),"EI OLE")))</f>
        <v/>
      </c>
      <c r="P36" s="85" t="str">
        <f>IF(M36="","",IFERROR(INDEX($AK$5:$AO$5,1,MATCH(INDEX(MP!A:A,MATCH(Info!M36,MP!D:D,0),1),$AK$8:$AO$8)),IFERROR(INDEX($AK$5:$AO$5,1,MATCH(INDEX(NP!A:A,MATCH(Info!M36,NP!D:D,0),1),$AK$9:$AO$9)),"")))</f>
        <v/>
      </c>
      <c r="Q36" s="51" t="str">
        <f>IF(M36="","",IFERROR(INDEX(MP!J:J,MATCH(Info!M36,MP!D:D,0),1),IFERROR(INDEX(NP!J:J,MATCH(Info!M36,NP!D:D,0),1),"EI OLE")))</f>
        <v/>
      </c>
      <c r="R36" s="121">
        <f>SUM(Q36:Q37)</f>
        <v>0</v>
      </c>
      <c r="S36" s="73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55" t="str">
        <f>IF(M36="","",IFERROR(INDEX('SP M'!J:J,MATCH(Info!M36,'SP M'!D:D,0),1),IFERROR(INDEX('SP N'!J:J,MATCH(Info!M36,'SP N'!D:D,0),1),"EI OLE")))</f>
        <v/>
      </c>
      <c r="U36" s="123">
        <f>SUM(T36:T37)</f>
        <v>0</v>
      </c>
      <c r="X36">
        <v>31</v>
      </c>
      <c r="Z36" s="58" t="str">
        <f>$N$36</f>
        <v/>
      </c>
      <c r="AA36" s="60">
        <f>$M$36</f>
        <v>0</v>
      </c>
      <c r="AB36" s="61" t="str">
        <f>$O$36</f>
        <v/>
      </c>
    </row>
    <row r="37" spans="1:28" x14ac:dyDescent="0.25">
      <c r="L37" s="119"/>
      <c r="N37" s="66" t="str">
        <f>IF(M37="","",IFERROR(INDEX($AK$5:$AO$5,1,MATCH(INDEX(MÜ!A:A,MATCH(Info!M37,MÜ!D:D,0),1),$AK$6:$AO$6)),IFERROR(INDEX($AK$5:$AO$5,1,MATCH(INDEX(NÜ!A:A,MATCH(Info!M37,NÜ!D:D,0),1),$AK$7:$AO$7)),"")))</f>
        <v/>
      </c>
      <c r="O37" s="69" t="str">
        <f>IF(M37="","",IFERROR(INDEX(MÜ!J:J,MATCH(Info!M37,MÜ!D:D,0),1),IFERROR(INDEX(NÜ!J:J,MATCH(Info!M37,NÜ!D:D,0),1),"EI OLE")))</f>
        <v/>
      </c>
      <c r="P37" s="85" t="str">
        <f>IF(M37="","",IFERROR(INDEX($AK$5:$AO$5,1,MATCH(INDEX(MP!A:A,MATCH(Info!M37,MP!D:D,0),1),$AK$8:$AO$8)),IFERROR(INDEX($AK$5:$AO$5,1,MATCH(INDEX(NP!A:A,MATCH(Info!M37,NP!D:D,0),1),$AK$9:$AO$9)),"")))</f>
        <v/>
      </c>
      <c r="Q37" s="51" t="str">
        <f>IF(M37="","",IFERROR(INDEX(MP!J:J,MATCH(Info!M37,MP!D:D,0),1),IFERROR(INDEX(NP!J:J,MATCH(Info!M37,NP!D:D,0),1),"EI OLE")))</f>
        <v/>
      </c>
      <c r="R37" s="121"/>
      <c r="S37" s="73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55" t="str">
        <f>IF(M37="","",IFERROR(INDEX('SP M'!J:J,MATCH(Info!M37,'SP M'!D:D,0),1),IFERROR(INDEX('SP N'!J:J,MATCH(Info!M37,'SP N'!D:D,0),1),"EI OLE")))</f>
        <v/>
      </c>
      <c r="U37" s="123"/>
      <c r="X37">
        <v>32</v>
      </c>
      <c r="Z37" s="58" t="str">
        <f>$N$37</f>
        <v/>
      </c>
      <c r="AA37" s="60">
        <f>$M$37</f>
        <v>0</v>
      </c>
      <c r="AB37" s="61" t="str">
        <f>$O$37</f>
        <v/>
      </c>
    </row>
    <row r="38" spans="1:28" x14ac:dyDescent="0.25">
      <c r="L38" s="118">
        <v>17</v>
      </c>
      <c r="N38" s="66" t="str">
        <f>IF(M38="","",IFERROR(INDEX($AK$5:$AO$5,1,MATCH(INDEX(MÜ!A:A,MATCH(Info!M38,MÜ!D:D,0),1),$AK$6:$AO$6)),IFERROR(INDEX($AK$5:$AO$5,1,MATCH(INDEX(NÜ!A:A,MATCH(Info!M38,NÜ!D:D,0),1),$AK$7:$AO$7)),"")))</f>
        <v/>
      </c>
      <c r="O38" s="69" t="str">
        <f>IF(M38="","",IFERROR(INDEX(MÜ!J:J,MATCH(Info!M38,MÜ!D:D,0),1),IFERROR(INDEX(NÜ!J:J,MATCH(Info!M38,NÜ!D:D,0),1),"EI OLE")))</f>
        <v/>
      </c>
      <c r="P38" s="85" t="str">
        <f>IF(M38="","",IFERROR(INDEX($AK$5:$AO$5,1,MATCH(INDEX(MP!A:A,MATCH(Info!M38,MP!D:D,0),1),$AK$8:$AO$8)),IFERROR(INDEX($AK$5:$AO$5,1,MATCH(INDEX(NP!A:A,MATCH(Info!M38,NP!D:D,0),1),$AK$9:$AO$9)),"")))</f>
        <v/>
      </c>
      <c r="Q38" s="51" t="str">
        <f>IF(M38="","",IFERROR(INDEX(MP!J:J,MATCH(Info!M38,MP!D:D,0),1),IFERROR(INDEX(NP!J:J,MATCH(Info!M38,NP!D:D,0),1),"EI OLE")))</f>
        <v/>
      </c>
      <c r="R38" s="121">
        <f>SUM(Q38:Q39)</f>
        <v>0</v>
      </c>
      <c r="S38" s="73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55" t="str">
        <f>IF(M38="","",IFERROR(INDEX('SP M'!J:J,MATCH(Info!M38,'SP M'!D:D,0),1),IFERROR(INDEX('SP N'!J:J,MATCH(Info!M38,'SP N'!D:D,0),1),"EI OLE")))</f>
        <v/>
      </c>
      <c r="U38" s="123">
        <f>SUM(T38:T39)</f>
        <v>0</v>
      </c>
      <c r="X38">
        <v>33</v>
      </c>
      <c r="Z38" s="58" t="str">
        <f>$N$38</f>
        <v/>
      </c>
      <c r="AA38" s="60">
        <f>$M$38</f>
        <v>0</v>
      </c>
      <c r="AB38" s="61" t="str">
        <f>$O$38</f>
        <v/>
      </c>
    </row>
    <row r="39" spans="1:28" x14ac:dyDescent="0.25">
      <c r="L39" s="118"/>
      <c r="N39" s="66" t="str">
        <f>IF(M39="","",IFERROR(INDEX($AK$5:$AO$5,1,MATCH(INDEX(MÜ!A:A,MATCH(Info!M39,MÜ!D:D,0),1),$AK$6:$AO$6)),IFERROR(INDEX($AK$5:$AO$5,1,MATCH(INDEX(NÜ!A:A,MATCH(Info!M39,NÜ!D:D,0),1),$AK$7:$AO$7)),"")))</f>
        <v/>
      </c>
      <c r="O39" s="69" t="str">
        <f>IF(M39="","",IFERROR(INDEX(MÜ!J:J,MATCH(Info!M39,MÜ!D:D,0),1),IFERROR(INDEX(NÜ!J:J,MATCH(Info!M39,NÜ!D:D,0),1),"EI OLE")))</f>
        <v/>
      </c>
      <c r="P39" s="85" t="str">
        <f>IF(M39="","",IFERROR(INDEX($AK$5:$AO$5,1,MATCH(INDEX(MP!A:A,MATCH(Info!M39,MP!D:D,0),1),$AK$8:$AO$8)),IFERROR(INDEX($AK$5:$AO$5,1,MATCH(INDEX(NP!A:A,MATCH(Info!M39,NP!D:D,0),1),$AK$9:$AO$9)),"")))</f>
        <v/>
      </c>
      <c r="Q39" s="51" t="str">
        <f>IF(M39="","",IFERROR(INDEX(MP!J:J,MATCH(Info!M39,MP!D:D,0),1),IFERROR(INDEX(NP!J:J,MATCH(Info!M39,NP!D:D,0),1),"EI OLE")))</f>
        <v/>
      </c>
      <c r="R39" s="121"/>
      <c r="S39" s="73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55" t="str">
        <f>IF(M39="","",IFERROR(INDEX('SP M'!J:J,MATCH(Info!M39,'SP M'!D:D,0),1),IFERROR(INDEX('SP N'!J:J,MATCH(Info!M39,'SP N'!D:D,0),1),"EI OLE")))</f>
        <v/>
      </c>
      <c r="U39" s="123"/>
      <c r="X39">
        <v>34</v>
      </c>
      <c r="Z39" s="58" t="str">
        <f>$N$39</f>
        <v/>
      </c>
      <c r="AA39" s="60">
        <f>$M$39</f>
        <v>0</v>
      </c>
      <c r="AB39" s="61" t="str">
        <f>$O$39</f>
        <v/>
      </c>
    </row>
    <row r="40" spans="1:28" x14ac:dyDescent="0.25">
      <c r="L40" s="119">
        <v>18</v>
      </c>
      <c r="N40" s="66" t="str">
        <f>IF(M40="","",IFERROR(INDEX($AK$5:$AO$5,1,MATCH(INDEX(MÜ!A:A,MATCH(Info!M40,MÜ!D:D,0),1),$AK$6:$AO$6)),IFERROR(INDEX($AK$5:$AO$5,1,MATCH(INDEX(NÜ!A:A,MATCH(Info!M40,NÜ!D:D,0),1),$AK$7:$AO$7)),"")))</f>
        <v/>
      </c>
      <c r="O40" s="69" t="str">
        <f>IF(M40="","",IFERROR(INDEX(MÜ!J:J,MATCH(Info!M40,MÜ!D:D,0),1),IFERROR(INDEX(NÜ!J:J,MATCH(Info!M40,NÜ!D:D,0),1),"EI OLE")))</f>
        <v/>
      </c>
      <c r="P40" s="85" t="str">
        <f>IF(M40="","",IFERROR(INDEX($AK$5:$AO$5,1,MATCH(INDEX(MP!A:A,MATCH(Info!M40,MP!D:D,0),1),$AK$8:$AO$8)),IFERROR(INDEX($AK$5:$AO$5,1,MATCH(INDEX(NP!A:A,MATCH(Info!M40,NP!D:D,0),1),$AK$9:$AO$9)),"")))</f>
        <v/>
      </c>
      <c r="Q40" s="51" t="str">
        <f>IF(M40="","",IFERROR(INDEX(MP!J:J,MATCH(Info!M40,MP!D:D,0),1),IFERROR(INDEX(NP!J:J,MATCH(Info!M40,NP!D:D,0),1),"EI OLE")))</f>
        <v/>
      </c>
      <c r="R40" s="121">
        <f>SUM(Q40:Q41)</f>
        <v>0</v>
      </c>
      <c r="S40" s="73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55" t="str">
        <f>IF(M40="","",IFERROR(INDEX('SP M'!J:J,MATCH(Info!M40,'SP M'!D:D,0),1),IFERROR(INDEX('SP N'!J:J,MATCH(Info!M40,'SP N'!D:D,0),1),"EI OLE")))</f>
        <v/>
      </c>
      <c r="U40" s="123">
        <f>SUM(T40:T41)</f>
        <v>0</v>
      </c>
      <c r="X40">
        <v>35</v>
      </c>
      <c r="Z40" s="58" t="str">
        <f>$N$40</f>
        <v/>
      </c>
      <c r="AA40" s="60">
        <f>$M$40</f>
        <v>0</v>
      </c>
      <c r="AB40" s="61" t="str">
        <f>$O$40</f>
        <v/>
      </c>
    </row>
    <row r="41" spans="1:28" x14ac:dyDescent="0.25">
      <c r="L41" s="119"/>
      <c r="N41" s="66" t="str">
        <f>IF(M41="","",IFERROR(INDEX($AK$5:$AO$5,1,MATCH(INDEX(MÜ!A:A,MATCH(Info!M41,MÜ!D:D,0),1),$AK$6:$AO$6)),IFERROR(INDEX($AK$5:$AO$5,1,MATCH(INDEX(NÜ!A:A,MATCH(Info!M41,NÜ!D:D,0),1),$AK$7:$AO$7)),"")))</f>
        <v/>
      </c>
      <c r="O41" s="69" t="str">
        <f>IF(M41="","",IFERROR(INDEX(MÜ!J:J,MATCH(Info!M41,MÜ!D:D,0),1),IFERROR(INDEX(NÜ!J:J,MATCH(Info!M41,NÜ!D:D,0),1),"EI OLE")))</f>
        <v/>
      </c>
      <c r="P41" s="85" t="str">
        <f>IF(M41="","",IFERROR(INDEX($AK$5:$AO$5,1,MATCH(INDEX(MP!A:A,MATCH(Info!M41,MP!D:D,0),1),$AK$8:$AO$8)),IFERROR(INDEX($AK$5:$AO$5,1,MATCH(INDEX(NP!A:A,MATCH(Info!M41,NP!D:D,0),1),$AK$9:$AO$9)),"")))</f>
        <v/>
      </c>
      <c r="Q41" s="51" t="str">
        <f>IF(M41="","",IFERROR(INDEX(MP!J:J,MATCH(Info!M41,MP!D:D,0),1),IFERROR(INDEX(NP!J:J,MATCH(Info!M41,NP!D:D,0),1),"EI OLE")))</f>
        <v/>
      </c>
      <c r="R41" s="121"/>
      <c r="S41" s="73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55" t="str">
        <f>IF(M41="","",IFERROR(INDEX('SP M'!J:J,MATCH(Info!M41,'SP M'!D:D,0),1),IFERROR(INDEX('SP N'!J:J,MATCH(Info!M41,'SP N'!D:D,0),1),"EI OLE")))</f>
        <v/>
      </c>
      <c r="U41" s="123"/>
      <c r="X41">
        <v>36</v>
      </c>
      <c r="Z41" s="58" t="str">
        <f>$N$41</f>
        <v/>
      </c>
      <c r="AA41" s="60">
        <f>$M$41</f>
        <v>0</v>
      </c>
      <c r="AB41" s="61" t="str">
        <f>$O$41</f>
        <v/>
      </c>
    </row>
    <row r="42" spans="1:28" x14ac:dyDescent="0.25">
      <c r="L42" s="118">
        <v>19</v>
      </c>
      <c r="N42" s="66" t="str">
        <f>IF(M42="","",IFERROR(INDEX($AK$5:$AO$5,1,MATCH(INDEX(MÜ!A:A,MATCH(Info!M42,MÜ!D:D,0),1),$AK$6:$AO$6)),IFERROR(INDEX($AK$5:$AO$5,1,MATCH(INDEX(NÜ!A:A,MATCH(Info!M42,NÜ!D:D,0),1),$AK$7:$AO$7)),"")))</f>
        <v/>
      </c>
      <c r="O42" s="69" t="str">
        <f>IF(M42="","",IFERROR(INDEX(MÜ!J:J,MATCH(Info!M42,MÜ!D:D,0),1),IFERROR(INDEX(NÜ!J:J,MATCH(Info!M42,NÜ!D:D,0),1),"EI OLE")))</f>
        <v/>
      </c>
      <c r="P42" s="85" t="str">
        <f>IF(M42="","",IFERROR(INDEX($AK$5:$AO$5,1,MATCH(INDEX(MP!A:A,MATCH(Info!M42,MP!D:D,0),1),$AK$8:$AO$8)),IFERROR(INDEX($AK$5:$AO$5,1,MATCH(INDEX(NP!A:A,MATCH(Info!M42,NP!D:D,0),1),$AK$9:$AO$9)),"")))</f>
        <v/>
      </c>
      <c r="Q42" s="51" t="str">
        <f>IF(M42="","",IFERROR(INDEX(MP!J:J,MATCH(Info!M42,MP!D:D,0),1),IFERROR(INDEX(NP!J:J,MATCH(Info!M42,NP!D:D,0),1),"EI OLE")))</f>
        <v/>
      </c>
      <c r="R42" s="121">
        <f>SUM(Q42:Q43)</f>
        <v>0</v>
      </c>
      <c r="S42" s="73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55" t="str">
        <f>IF(M42="","",IFERROR(INDEX('SP M'!J:J,MATCH(Info!M42,'SP M'!D:D,0),1),IFERROR(INDEX('SP N'!J:J,MATCH(Info!M42,'SP N'!D:D,0),1),"EI OLE")))</f>
        <v/>
      </c>
      <c r="U42" s="123">
        <f>SUM(T42:T43)</f>
        <v>0</v>
      </c>
      <c r="X42">
        <v>37</v>
      </c>
      <c r="Z42" s="58" t="str">
        <f>$N$42</f>
        <v/>
      </c>
      <c r="AA42" s="60">
        <f>$M$42</f>
        <v>0</v>
      </c>
      <c r="AB42" s="61" t="str">
        <f>$O$42</f>
        <v/>
      </c>
    </row>
    <row r="43" spans="1:28" x14ac:dyDescent="0.25">
      <c r="L43" s="118"/>
      <c r="N43" s="66" t="str">
        <f>IF(M43="","",IFERROR(INDEX($AK$5:$AO$5,1,MATCH(INDEX(MÜ!A:A,MATCH(Info!M43,MÜ!D:D,0),1),$AK$6:$AO$6)),IFERROR(INDEX($AK$5:$AO$5,1,MATCH(INDEX(NÜ!A:A,MATCH(Info!M43,NÜ!D:D,0),1),$AK$7:$AO$7)),"")))</f>
        <v/>
      </c>
      <c r="O43" s="70"/>
      <c r="P43" s="85" t="str">
        <f>IF(M43="","",IFERROR(INDEX($AK$5:$AO$5,1,MATCH(INDEX(MP!A:A,MATCH(Info!M43,MP!D:D,0),1),$AK$8:$AO$8)),IFERROR(INDEX($AK$5:$AO$5,1,MATCH(INDEX(NP!A:A,MATCH(Info!M43,NP!D:D,0),1),$AK$9:$AO$9)),"")))</f>
        <v/>
      </c>
      <c r="Q43" s="51" t="str">
        <f>IF(M43="","",IFERROR(INDEX(MP!J:J,MATCH(Info!M43,MP!D:D,0),1),IFERROR(INDEX(NP!J:J,MATCH(Info!M43,NP!D:D,0),1),"EI OLE")))</f>
        <v/>
      </c>
      <c r="R43" s="121"/>
      <c r="S43" s="73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55" t="str">
        <f>IF(M43="","",IFERROR(INDEX('SP M'!J:J,MATCH(Info!M43,'SP M'!D:D,0),1),IFERROR(INDEX('SP N'!J:J,MATCH(Info!M43,'SP N'!D:D,0),1),"EI OLE")))</f>
        <v/>
      </c>
      <c r="U43" s="123"/>
      <c r="X43">
        <v>38</v>
      </c>
      <c r="Z43" s="58" t="str">
        <f>$N$43</f>
        <v/>
      </c>
      <c r="AA43" s="60">
        <f>$M$43</f>
        <v>0</v>
      </c>
      <c r="AB43" s="61">
        <f>$O$43</f>
        <v>0</v>
      </c>
    </row>
    <row r="44" spans="1:28" x14ac:dyDescent="0.25">
      <c r="L44" s="119">
        <v>20</v>
      </c>
      <c r="N44" s="66" t="str">
        <f>IF(M44="","",IFERROR(INDEX($AK$5:$AO$5,1,MATCH(INDEX(MÜ!A:A,MATCH(Info!M44,MÜ!D:D,0),1),$AK$6:$AO$6)),IFERROR(INDEX($AK$5:$AO$5,1,MATCH(INDEX(NÜ!A:A,MATCH(Info!M44,NÜ!D:D,0),1),$AK$7:$AO$7)),"")))</f>
        <v/>
      </c>
      <c r="O44" s="70"/>
      <c r="P44" s="85" t="str">
        <f>IF(M44="","",IFERROR(INDEX($AK$5:$AO$5,1,MATCH(INDEX(MP!A:A,MATCH(Info!M44,MP!D:D,0),1),$AK$8:$AO$8)),IFERROR(INDEX($AK$5:$AO$5,1,MATCH(INDEX(NP!A:A,MATCH(Info!M44,NP!D:D,0),1),$AK$9:$AO$9)),"")))</f>
        <v/>
      </c>
      <c r="Q44" s="51" t="str">
        <f>IF(M44="","",IFERROR(INDEX(MP!J:J,MATCH(Info!M44,MP!D:D,0),1),IFERROR(INDEX(NP!J:J,MATCH(Info!M44,NP!D:D,0),1),"EI OLE")))</f>
        <v/>
      </c>
      <c r="R44" s="121">
        <f>SUM(Q44:Q45)</f>
        <v>0</v>
      </c>
      <c r="S44" s="73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55" t="str">
        <f>IF(M44="","",IFERROR(INDEX('SP M'!J:J,MATCH(Info!M44,'SP M'!D:D,0),1),IFERROR(INDEX('SP N'!J:J,MATCH(Info!M44,'SP N'!D:D,0),1),"EI OLE")))</f>
        <v/>
      </c>
      <c r="U44" s="123">
        <f>SUM(T44:T45)</f>
        <v>0</v>
      </c>
      <c r="X44">
        <v>39</v>
      </c>
      <c r="Z44" s="64" t="str">
        <f>$N$44</f>
        <v/>
      </c>
      <c r="AA44" s="60">
        <f>$M$44</f>
        <v>0</v>
      </c>
      <c r="AB44" s="61">
        <f>$O$44</f>
        <v>0</v>
      </c>
    </row>
    <row r="45" spans="1:28" x14ac:dyDescent="0.25">
      <c r="L45" s="119"/>
      <c r="N45" s="66" t="str">
        <f>IF(M45="","",IFERROR(INDEX($AK$5:$AO$5,1,MATCH(INDEX(MÜ!A:A,MATCH(Info!M45,MÜ!D:D,0),1),$AK$6:$AO$6)),IFERROR(INDEX($AK$5:$AO$5,1,MATCH(INDEX(NÜ!A:A,MATCH(Info!M45,NÜ!D:D,0),1),$AK$7:$AO$7)),"")))</f>
        <v/>
      </c>
      <c r="O45" s="70"/>
      <c r="P45" s="85" t="str">
        <f>IF(M45="","",IFERROR(INDEX($AK$5:$AO$5,1,MATCH(INDEX(MP!A:A,MATCH(Info!M45,MP!D:D,0),1),$AK$8:$AO$8)),IFERROR(INDEX($AK$5:$AO$5,1,MATCH(INDEX(NP!A:A,MATCH(Info!M45,NP!D:D,0),1),$AK$9:$AO$9)),"")))</f>
        <v/>
      </c>
      <c r="Q45" s="51" t="str">
        <f>IF(M45="","",IFERROR(INDEX(MP!J:J,MATCH(Info!M45,MP!D:D,0),1),IFERROR(INDEX(NP!J:J,MATCH(Info!M45,NP!D:D,0),1),"EI OLE")))</f>
        <v/>
      </c>
      <c r="R45" s="121"/>
      <c r="S45" s="73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55" t="str">
        <f>IF(M45="","",IFERROR(INDEX('SP M'!J:J,MATCH(Info!M45,'SP M'!D:D,0),1),IFERROR(INDEX('SP N'!J:J,MATCH(Info!M45,'SP N'!D:D,0),1),"EI OLE")))</f>
        <v/>
      </c>
      <c r="U45" s="123"/>
      <c r="X45">
        <v>40</v>
      </c>
      <c r="Z45" s="58" t="str">
        <f>$N$45</f>
        <v/>
      </c>
      <c r="AA45" s="60">
        <f>$M$45</f>
        <v>0</v>
      </c>
      <c r="AB45" s="61">
        <f>$O$45</f>
        <v>0</v>
      </c>
    </row>
    <row r="46" spans="1:28" x14ac:dyDescent="0.25">
      <c r="L46" s="118">
        <v>21</v>
      </c>
      <c r="N46" s="66" t="str">
        <f>IF(M46="","",IFERROR(INDEX($AK$5:$AO$5,1,MATCH(INDEX(MÜ!A:A,MATCH(Info!M46,MÜ!D:D,0),1),$AK$6:$AO$6)),IFERROR(INDEX($AK$5:$AO$5,1,MATCH(INDEX(NÜ!A:A,MATCH(Info!M46,NÜ!D:D,0),1),$AK$7:$AO$7)),"")))</f>
        <v/>
      </c>
      <c r="O46" s="70"/>
      <c r="P46" s="85" t="str">
        <f>IF(M46="","",IFERROR(INDEX($AK$5:$AO$5,1,MATCH(INDEX(MP!A:A,MATCH(Info!M46,MP!D:D,0),1),$AK$8:$AO$8)),IFERROR(INDEX($AK$5:$AO$5,1,MATCH(INDEX(NP!A:A,MATCH(Info!M46,NP!D:D,0),1),$AK$9:$AO$9)),"")))</f>
        <v/>
      </c>
      <c r="Q46" s="51" t="str">
        <f>IF(M46="","",IFERROR(INDEX(MP!J:J,MATCH(Info!M46,MP!D:D,0),1),IFERROR(INDEX(NP!J:J,MATCH(Info!M46,NP!D:D,0),1),"EI OLE")))</f>
        <v/>
      </c>
      <c r="R46" s="121">
        <f t="shared" ref="R46" si="2">SUM(Q46:Q47)</f>
        <v>0</v>
      </c>
      <c r="S46" s="73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55" t="str">
        <f>IF(M46="","",IFERROR(INDEX('SP M'!J:J,MATCH(Info!M46,'SP M'!D:D,0),1),IFERROR(INDEX('SP N'!J:J,MATCH(Info!M46,'SP N'!D:D,0),1),"EI OLE")))</f>
        <v/>
      </c>
      <c r="U46" s="123">
        <f t="shared" ref="U46" si="3">SUM(T46:T47)</f>
        <v>0</v>
      </c>
      <c r="X46">
        <v>41</v>
      </c>
      <c r="Z46" s="58" t="str">
        <f>$N$46</f>
        <v/>
      </c>
      <c r="AA46" s="60">
        <f>$M$46</f>
        <v>0</v>
      </c>
      <c r="AB46" s="61">
        <f>$O$46</f>
        <v>0</v>
      </c>
    </row>
    <row r="47" spans="1:28" x14ac:dyDescent="0.25">
      <c r="L47" s="118"/>
      <c r="N47" s="66" t="str">
        <f>IF(M47="","",IFERROR(INDEX($AK$5:$AO$5,1,MATCH(INDEX(MÜ!A:A,MATCH(Info!M47,MÜ!D:D,0),1),$AK$6:$AO$6)),IFERROR(INDEX($AK$5:$AO$5,1,MATCH(INDEX(NÜ!A:A,MATCH(Info!M47,NÜ!D:D,0),1),$AK$7:$AO$7)),"")))</f>
        <v/>
      </c>
      <c r="O47" s="70"/>
      <c r="P47" s="85" t="str">
        <f>IF(M47="","",IFERROR(INDEX($AK$5:$AO$5,1,MATCH(INDEX(MP!A:A,MATCH(Info!M47,MP!D:D,0),1),$AK$8:$AO$8)),IFERROR(INDEX($AK$5:$AO$5,1,MATCH(INDEX(NP!A:A,MATCH(Info!M47,NP!D:D,0),1),$AK$9:$AO$9)),"")))</f>
        <v/>
      </c>
      <c r="Q47" s="51" t="str">
        <f>IF(M47="","",IFERROR(INDEX(MP!J:J,MATCH(Info!M47,MP!D:D,0),1),IFERROR(INDEX(NP!J:J,MATCH(Info!M47,NP!D:D,0),1),"EI OLE")))</f>
        <v/>
      </c>
      <c r="R47" s="121"/>
      <c r="S47" s="73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55" t="str">
        <f>IF(M47="","",IFERROR(INDEX('SP M'!J:J,MATCH(Info!M47,'SP M'!D:D,0),1),IFERROR(INDEX('SP N'!J:J,MATCH(Info!M47,'SP N'!D:D,0),1),"EI OLE")))</f>
        <v/>
      </c>
      <c r="U47" s="123"/>
      <c r="X47">
        <v>42</v>
      </c>
      <c r="Z47" s="58" t="str">
        <f>$N$47</f>
        <v/>
      </c>
      <c r="AA47" s="60">
        <f>$M$47</f>
        <v>0</v>
      </c>
      <c r="AB47" s="61">
        <f>$O$47</f>
        <v>0</v>
      </c>
    </row>
    <row r="48" spans="1:28" x14ac:dyDescent="0.25">
      <c r="L48" s="119">
        <v>22</v>
      </c>
      <c r="N48" s="66" t="str">
        <f>IF(M48="","",IFERROR(INDEX($AK$5:$AO$5,1,MATCH(INDEX(MÜ!A:A,MATCH(Info!M48,MÜ!D:D,0),1),$AK$6:$AO$6)),IFERROR(INDEX($AK$5:$AO$5,1,MATCH(INDEX(NÜ!A:A,MATCH(Info!M48,NÜ!D:D,0),1),$AK$7:$AO$7)),"")))</f>
        <v/>
      </c>
      <c r="O48" s="70"/>
      <c r="P48" s="85" t="str">
        <f>IF(M48="","",IFERROR(INDEX($AK$5:$AO$5,1,MATCH(INDEX(MP!A:A,MATCH(Info!M48,MP!D:D,0),1),$AK$8:$AO$8)),IFERROR(INDEX($AK$5:$AO$5,1,MATCH(INDEX(NP!A:A,MATCH(Info!M48,NP!D:D,0),1),$AK$9:$AO$9)),"")))</f>
        <v/>
      </c>
      <c r="Q48" s="51" t="str">
        <f>IF(M48="","",IFERROR(INDEX(MP!J:J,MATCH(Info!M48,MP!D:D,0),1),IFERROR(INDEX(NP!J:J,MATCH(Info!M48,NP!D:D,0),1),"EI OLE")))</f>
        <v/>
      </c>
      <c r="R48" s="121">
        <f t="shared" ref="R48" si="4">SUM(Q48:Q49)</f>
        <v>0</v>
      </c>
      <c r="S48" s="73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55" t="str">
        <f>IF(M48="","",IFERROR(INDEX('SP M'!J:J,MATCH(Info!M48,'SP M'!D:D,0),1),IFERROR(INDEX('SP N'!J:J,MATCH(Info!M48,'SP N'!D:D,0),1),"EI OLE")))</f>
        <v/>
      </c>
      <c r="U48" s="123">
        <f t="shared" ref="U48" si="5">SUM(T48:T49)</f>
        <v>0</v>
      </c>
      <c r="X48">
        <v>43</v>
      </c>
      <c r="Z48" s="58" t="str">
        <f>$N$48</f>
        <v/>
      </c>
      <c r="AA48" s="60">
        <f>$M$48</f>
        <v>0</v>
      </c>
      <c r="AB48" s="61">
        <f>$O$48</f>
        <v>0</v>
      </c>
    </row>
    <row r="49" spans="12:28" x14ac:dyDescent="0.25">
      <c r="L49" s="119"/>
      <c r="N49" s="66" t="str">
        <f>IF(M49="","",IFERROR(INDEX($AK$5:$AO$5,1,MATCH(INDEX(MÜ!A:A,MATCH(Info!M49,MÜ!D:D,0),1),$AK$6:$AO$6)),IFERROR(INDEX($AK$5:$AO$5,1,MATCH(INDEX(NÜ!A:A,MATCH(Info!M49,NÜ!D:D,0),1),$AK$7:$AO$7)),"")))</f>
        <v/>
      </c>
      <c r="O49" s="70"/>
      <c r="P49" s="85" t="str">
        <f>IF(M49="","",IFERROR(INDEX($AK$5:$AO$5,1,MATCH(INDEX(MP!A:A,MATCH(Info!M49,MP!D:D,0),1),$AK$8:$AO$8)),IFERROR(INDEX($AK$5:$AO$5,1,MATCH(INDEX(NP!A:A,MATCH(Info!M49,NP!D:D,0),1),$AK$9:$AO$9)),"")))</f>
        <v/>
      </c>
      <c r="Q49" s="51" t="str">
        <f>IF(M49="","",IFERROR(INDEX(MP!J:J,MATCH(Info!M49,MP!D:D,0),1),IFERROR(INDEX(NP!J:J,MATCH(Info!M49,NP!D:D,0),1),"EI OLE")))</f>
        <v/>
      </c>
      <c r="R49" s="121"/>
      <c r="S49" s="73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55" t="str">
        <f>IF(M49="","",IFERROR(INDEX('SP M'!J:J,MATCH(Info!M49,'SP M'!D:D,0),1),IFERROR(INDEX('SP N'!J:J,MATCH(Info!M49,'SP N'!D:D,0),1),"EI OLE")))</f>
        <v/>
      </c>
      <c r="U49" s="123"/>
      <c r="X49">
        <v>44</v>
      </c>
      <c r="Z49" s="58" t="str">
        <f>$N$49</f>
        <v/>
      </c>
      <c r="AA49" s="60">
        <f>$M$49</f>
        <v>0</v>
      </c>
      <c r="AB49" s="61">
        <f>$O$49</f>
        <v>0</v>
      </c>
    </row>
    <row r="50" spans="12:28" x14ac:dyDescent="0.25">
      <c r="L50" s="118">
        <v>23</v>
      </c>
      <c r="N50" s="66" t="str">
        <f>IF(M50="","",IFERROR(INDEX($AK$5:$AO$5,1,MATCH(INDEX(MÜ!A:A,MATCH(Info!M50,MÜ!D:D,0),1),$AK$6:$AO$6)),IFERROR(INDEX($AK$5:$AO$5,1,MATCH(INDEX(NÜ!A:A,MATCH(Info!M50,NÜ!D:D,0),1),$AK$7:$AO$7)),"")))</f>
        <v/>
      </c>
      <c r="O50" s="70"/>
      <c r="P50" s="85" t="str">
        <f>IF(M50="","",IFERROR(INDEX($AK$5:$AO$5,1,MATCH(INDEX(MP!A:A,MATCH(Info!M50,MP!D:D,0),1),$AK$8:$AO$8)),IFERROR(INDEX($AK$5:$AO$5,1,MATCH(INDEX(NP!A:A,MATCH(Info!M50,NP!D:D,0),1),$AK$9:$AO$9)),"")))</f>
        <v/>
      </c>
      <c r="Q50" s="51" t="str">
        <f>IF(M50="","",IFERROR(INDEX(MP!J:J,MATCH(Info!M50,MP!D:D,0),1),IFERROR(INDEX(NP!J:J,MATCH(Info!M50,NP!D:D,0),1),"EI OLE")))</f>
        <v/>
      </c>
      <c r="R50" s="121">
        <f t="shared" ref="R50" si="6">SUM(Q50:Q51)</f>
        <v>0</v>
      </c>
      <c r="S50" s="73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55" t="str">
        <f>IF(M50="","",IFERROR(INDEX('SP M'!J:J,MATCH(Info!M50,'SP M'!D:D,0),1),IFERROR(INDEX('SP N'!J:J,MATCH(Info!M50,'SP N'!D:D,0),1),"EI OLE")))</f>
        <v/>
      </c>
      <c r="U50" s="123">
        <f t="shared" ref="U50" si="7">SUM(T50:T51)</f>
        <v>0</v>
      </c>
      <c r="X50">
        <v>45</v>
      </c>
      <c r="Z50" s="58" t="str">
        <f>$N$50</f>
        <v/>
      </c>
      <c r="AA50" s="60">
        <f>$M$50</f>
        <v>0</v>
      </c>
      <c r="AB50" s="61">
        <f>$O$50</f>
        <v>0</v>
      </c>
    </row>
    <row r="51" spans="12:28" x14ac:dyDescent="0.25">
      <c r="L51" s="118"/>
      <c r="N51" s="66" t="str">
        <f>IF(M51="","",IFERROR(INDEX($AK$5:$AO$5,1,MATCH(INDEX(MÜ!A:A,MATCH(Info!M51,MÜ!D:D,0),1),$AK$6:$AO$6)),IFERROR(INDEX($AK$5:$AO$5,1,MATCH(INDEX(NÜ!A:A,MATCH(Info!M51,NÜ!D:D,0),1),$AK$7:$AO$7)),"")))</f>
        <v/>
      </c>
      <c r="O51" s="70"/>
      <c r="P51" s="85" t="str">
        <f>IF(M51="","",IFERROR(INDEX($AK$5:$AO$5,1,MATCH(INDEX(MP!A:A,MATCH(Info!M51,MP!D:D,0),1),$AK$8:$AO$8)),IFERROR(INDEX($AK$5:$AO$5,1,MATCH(INDEX(NP!A:A,MATCH(Info!M51,NP!D:D,0),1),$AK$9:$AO$9)),"")))</f>
        <v/>
      </c>
      <c r="Q51" s="51" t="str">
        <f>IF(M51="","",IFERROR(INDEX(MP!J:J,MATCH(Info!M51,MP!D:D,0),1),IFERROR(INDEX(NP!J:J,MATCH(Info!M51,NP!D:D,0),1),"EI OLE")))</f>
        <v/>
      </c>
      <c r="R51" s="121"/>
      <c r="S51" s="73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55" t="str">
        <f>IF(M51="","",IFERROR(INDEX('SP M'!J:J,MATCH(Info!M51,'SP M'!D:D,0),1),IFERROR(INDEX('SP N'!J:J,MATCH(Info!M51,'SP N'!D:D,0),1),"EI OLE")))</f>
        <v/>
      </c>
      <c r="U51" s="123"/>
      <c r="X51">
        <v>46</v>
      </c>
      <c r="Z51" s="58" t="str">
        <f>$N$51</f>
        <v/>
      </c>
      <c r="AA51" s="60">
        <f>$M$51</f>
        <v>0</v>
      </c>
      <c r="AB51" s="61">
        <f>$O$51</f>
        <v>0</v>
      </c>
    </row>
    <row r="52" spans="12:28" x14ac:dyDescent="0.25">
      <c r="L52" s="119">
        <v>24</v>
      </c>
      <c r="N52" s="66" t="str">
        <f>IF(M52="","",IFERROR(INDEX($AK$5:$AO$5,1,MATCH(INDEX(MÜ!A:A,MATCH(Info!M52,MÜ!D:D,0),1),$AK$6:$AO$6)),IFERROR(INDEX($AK$5:$AO$5,1,MATCH(INDEX(NÜ!A:A,MATCH(Info!M52,NÜ!D:D,0),1),$AK$7:$AO$7)),"")))</f>
        <v/>
      </c>
      <c r="O52" s="70"/>
      <c r="P52" s="85" t="str">
        <f>IF(M52="","",IFERROR(INDEX($AK$5:$AO$5,1,MATCH(INDEX(MP!A:A,MATCH(Info!M52,MP!D:D,0),1),$AK$8:$AO$8)),IFERROR(INDEX($AK$5:$AO$5,1,MATCH(INDEX(NP!A:A,MATCH(Info!M52,NP!D:D,0),1),$AK$9:$AO$9)),"")))</f>
        <v/>
      </c>
      <c r="Q52" s="51" t="str">
        <f>IF(M52="","",IFERROR(INDEX(MP!J:J,MATCH(Info!M52,MP!D:D,0),1),IFERROR(INDEX(NP!J:J,MATCH(Info!M52,NP!D:D,0),1),"EI OLE")))</f>
        <v/>
      </c>
      <c r="R52" s="121">
        <f t="shared" ref="R52" si="8">SUM(Q52:Q53)</f>
        <v>0</v>
      </c>
      <c r="S52" s="73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55" t="str">
        <f>IF(M52="","",IFERROR(INDEX('SP M'!J:J,MATCH(Info!M52,'SP M'!D:D,0),1),IFERROR(INDEX('SP N'!J:J,MATCH(Info!M52,'SP N'!D:D,0),1),"EI OLE")))</f>
        <v/>
      </c>
      <c r="U52" s="123">
        <f t="shared" ref="U52" si="9">SUM(T52:T53)</f>
        <v>0</v>
      </c>
      <c r="X52">
        <v>47</v>
      </c>
      <c r="Z52" s="58" t="str">
        <f>$N$52</f>
        <v/>
      </c>
      <c r="AA52" s="60">
        <f>$M$52</f>
        <v>0</v>
      </c>
      <c r="AB52" s="61">
        <f>$O$52</f>
        <v>0</v>
      </c>
    </row>
    <row r="53" spans="12:28" x14ac:dyDescent="0.25">
      <c r="L53" s="120"/>
      <c r="N53" s="67" t="str">
        <f>IF(M53="","",IFERROR(INDEX($AK$5:$AO$5,1,MATCH(INDEX(MÜ!A:A,MATCH(Info!M53,MÜ!D:D,0),1),$AK$6:$AO$6)),IFERROR(INDEX($AK$5:$AO$5,1,MATCH(INDEX(NÜ!A:A,MATCH(Info!M53,NÜ!D:D,0),1),$AK$7:$AO$7)),"")))</f>
        <v/>
      </c>
      <c r="O53" s="71"/>
      <c r="P53" s="90" t="str">
        <f>IF(M53="","",IFERROR(INDEX($AK$5:$AO$5,1,MATCH(INDEX(MP!A:A,MATCH(Info!M53,MP!D:D,0),1),$AK$8:$AO$8)),IFERROR(INDEX($AK$5:$AO$5,1,MATCH(INDEX(NP!A:A,MATCH(Info!M53,NP!D:D,0),1),$AK$9:$AO$9)),"")))</f>
        <v/>
      </c>
      <c r="Q53" s="52" t="str">
        <f>IF(M53="","",IFERROR(INDEX(MP!J:J,MATCH(Info!M53,MP!D:D,0),1),IFERROR(INDEX(NP!J:J,MATCH(Info!M53,NP!D:D,0),1),"EI OLE")))</f>
        <v/>
      </c>
      <c r="R53" s="122"/>
      <c r="S53" s="74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56" t="str">
        <f>IF(M53="","",IFERROR(INDEX('SP M'!J:J,MATCH(Info!M53,'SP M'!D:D,0),1),IFERROR(INDEX('SP N'!J:J,MATCH(Info!M53,'SP N'!D:D,0),1),"EI OLE")))</f>
        <v/>
      </c>
      <c r="U53" s="124"/>
      <c r="X53">
        <v>48</v>
      </c>
      <c r="Z53" s="80" t="str">
        <f>$N$53</f>
        <v/>
      </c>
      <c r="AA53" s="62">
        <f>$M$53</f>
        <v>0</v>
      </c>
      <c r="AB53" s="63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  <mergeCell ref="U6:U7"/>
    <mergeCell ref="U8:U9"/>
    <mergeCell ref="U10:U11"/>
    <mergeCell ref="U12:U13"/>
    <mergeCell ref="U14:U15"/>
    <mergeCell ref="U16:U17"/>
    <mergeCell ref="R34:R35"/>
    <mergeCell ref="R36:R37"/>
    <mergeCell ref="R38:R39"/>
    <mergeCell ref="R40:R41"/>
    <mergeCell ref="R42:R43"/>
    <mergeCell ref="R44:R45"/>
    <mergeCell ref="R22:R23"/>
    <mergeCell ref="R24:R25"/>
    <mergeCell ref="R26:R27"/>
    <mergeCell ref="R28:R29"/>
    <mergeCell ref="R30:R31"/>
    <mergeCell ref="R32:R3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U52:U53"/>
    <mergeCell ref="R46:R47"/>
    <mergeCell ref="U46:U47"/>
    <mergeCell ref="R48:R49"/>
    <mergeCell ref="U48:U49"/>
    <mergeCell ref="R50:R51"/>
    <mergeCell ref="U50:U51"/>
    <mergeCell ref="L46:L47"/>
    <mergeCell ref="L48:L49"/>
    <mergeCell ref="L50:L51"/>
    <mergeCell ref="L52:L53"/>
    <mergeCell ref="R52:R53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11" priority="7" operator="equal">
      <formula>$AN$5</formula>
    </cfRule>
    <cfRule type="cellIs" dxfId="10" priority="8" operator="equal">
      <formula>$AM$5</formula>
    </cfRule>
    <cfRule type="cellIs" dxfId="9" priority="9" operator="equal">
      <formula>$AL$5</formula>
    </cfRule>
    <cfRule type="cellIs" dxfId="8" priority="10" operator="equal">
      <formula>$AK$5</formula>
    </cfRule>
  </conditionalFormatting>
  <conditionalFormatting sqref="Q6:Q53 T6:T53">
    <cfRule type="containsText" dxfId="7" priority="17" stopIfTrue="1" operator="containsText" text="EI OLE">
      <formula>NOT(ISERROR(SEARCH("EI OLE",Q6)))</formula>
    </cfRule>
  </conditionalFormatting>
  <conditionalFormatting sqref="Z6:Z53 N6:N53 P6:P53 S6:S53">
    <cfRule type="cellIs" dxfId="6" priority="6" operator="equal">
      <formula>$AO$5</formula>
    </cfRule>
  </conditionalFormatting>
  <conditionalFormatting sqref="Z7:Z53">
    <cfRule type="cellIs" dxfId="5" priority="1" operator="equal">
      <formula>$AO$5</formula>
    </cfRule>
    <cfRule type="cellIs" dxfId="4" priority="2" operator="equal">
      <formula>$AN$5</formula>
    </cfRule>
    <cfRule type="cellIs" dxfId="3" priority="3" operator="equal">
      <formula>$AM$5</formula>
    </cfRule>
    <cfRule type="cellIs" dxfId="2" priority="4" operator="equal">
      <formula>$AL$5</formula>
    </cfRule>
    <cfRule type="cellIs" dxfId="1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intsu2002@hotmail.com</dc:creator>
  <cp:lastModifiedBy>Indrek Luts</cp:lastModifiedBy>
  <cp:lastPrinted>2009-12-12T23:37:30Z</cp:lastPrinted>
  <dcterms:created xsi:type="dcterms:W3CDTF">2006-11-09T22:13:01Z</dcterms:created>
  <dcterms:modified xsi:type="dcterms:W3CDTF">2026-04-30T14:46:13Z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